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calcChain.xml" ContentType="application/vnd.openxmlformats-officedocument.spreadsheetml.calcChain+xml"/>
  <Default Extension="rels" ContentType="application/vnd.openxmlformats-package.relationships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autoCompressPictures="0"/>
  <bookViews>
    <workbookView xWindow="240" yWindow="100" windowWidth="23200" windowHeight="15240"/>
  </bookViews>
  <sheets>
    <sheet name="data" sheetId="1" r:id="rId1"/>
    <sheet name="model" sheetId="2" r:id="rId2"/>
    <sheet name="recharge" sheetId="5" r:id="rId3"/>
    <sheet name="WELLS" sheetId="6" r:id="rId4"/>
    <sheet name="WELLSLC" sheetId="8" r:id="rId5"/>
  </sheets>
  <calcPr calcId="125725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78" i="1"/>
  <c r="D73"/>
  <c r="I1"/>
  <c r="B74"/>
  <c r="D74"/>
  <c r="B79"/>
  <c r="D79"/>
  <c r="I79"/>
  <c r="Q79"/>
  <c r="M79"/>
  <c r="E93"/>
  <c r="E92"/>
  <c r="K92"/>
  <c r="L92"/>
  <c r="T92"/>
  <c r="U92"/>
  <c r="E91"/>
  <c r="E90"/>
  <c r="K90"/>
  <c r="L90"/>
  <c r="T90"/>
  <c r="U90"/>
  <c r="E89"/>
  <c r="E88"/>
  <c r="K88"/>
  <c r="L88"/>
  <c r="T88"/>
  <c r="U88"/>
  <c r="E87"/>
  <c r="E86"/>
  <c r="K86"/>
  <c r="L86"/>
  <c r="T86"/>
  <c r="U86"/>
  <c r="E85"/>
  <c r="E84"/>
  <c r="K84"/>
  <c r="L84"/>
  <c r="T84"/>
  <c r="U84"/>
  <c r="E83"/>
  <c r="E82"/>
  <c r="K82"/>
  <c r="L82"/>
  <c r="T82"/>
  <c r="U82"/>
  <c r="E81"/>
  <c r="E80"/>
  <c r="K80"/>
  <c r="L80"/>
  <c r="T80"/>
  <c r="U80"/>
  <c r="E79"/>
  <c r="E78"/>
  <c r="K78"/>
  <c r="L78"/>
  <c r="T78"/>
  <c r="U78"/>
  <c r="E77"/>
  <c r="E76"/>
  <c r="K76"/>
  <c r="L76"/>
  <c r="T76"/>
  <c r="U76"/>
  <c r="E75"/>
  <c r="R75"/>
  <c r="S75"/>
  <c r="R76"/>
  <c r="S76"/>
  <c r="R77"/>
  <c r="S77"/>
  <c r="R78"/>
  <c r="S78"/>
  <c r="R79"/>
  <c r="S79"/>
  <c r="R80"/>
  <c r="S80"/>
  <c r="R81"/>
  <c r="S81"/>
  <c r="R82"/>
  <c r="S82"/>
  <c r="R83"/>
  <c r="S83"/>
  <c r="R84"/>
  <c r="S84"/>
  <c r="R85"/>
  <c r="S85"/>
  <c r="R86"/>
  <c r="S86"/>
  <c r="R87"/>
  <c r="S87"/>
  <c r="R88"/>
  <c r="S88"/>
  <c r="R89"/>
  <c r="S89"/>
  <c r="R90"/>
  <c r="S90"/>
  <c r="R91"/>
  <c r="S91"/>
  <c r="R92"/>
  <c r="S92"/>
  <c r="R93"/>
  <c r="S93"/>
  <c r="K93"/>
  <c r="K75"/>
  <c r="L75"/>
  <c r="T75"/>
  <c r="U75"/>
  <c r="K77"/>
  <c r="K79"/>
  <c r="L79"/>
  <c r="T79"/>
  <c r="U79"/>
  <c r="K81"/>
  <c r="K83"/>
  <c r="L83"/>
  <c r="T83"/>
  <c r="U83"/>
  <c r="K85"/>
  <c r="K87"/>
  <c r="L87"/>
  <c r="T87"/>
  <c r="U87"/>
  <c r="K89"/>
  <c r="K91"/>
  <c r="L91"/>
  <c r="T91"/>
  <c r="U91"/>
  <c r="L77"/>
  <c r="T77"/>
  <c r="U77"/>
  <c r="L81"/>
  <c r="T81"/>
  <c r="U81"/>
  <c r="L85"/>
  <c r="T85"/>
  <c r="U85"/>
  <c r="L89"/>
  <c r="T89"/>
  <c r="U89"/>
  <c r="L93"/>
  <c r="T93"/>
  <c r="U93"/>
  <c r="J75"/>
  <c r="P75"/>
  <c r="J76"/>
  <c r="P76"/>
  <c r="J77"/>
  <c r="P77"/>
  <c r="J78"/>
  <c r="P78"/>
  <c r="J79"/>
  <c r="P79"/>
  <c r="J80"/>
  <c r="P80"/>
  <c r="J81"/>
  <c r="P81"/>
  <c r="J82"/>
  <c r="P82"/>
  <c r="J83"/>
  <c r="P83"/>
  <c r="J84"/>
  <c r="P84"/>
  <c r="J85"/>
  <c r="P85"/>
  <c r="J86"/>
  <c r="P86"/>
  <c r="J87"/>
  <c r="P87"/>
  <c r="J88"/>
  <c r="P88"/>
  <c r="J89"/>
  <c r="P89"/>
  <c r="J90"/>
  <c r="P90"/>
  <c r="J91"/>
  <c r="P91"/>
  <c r="J92"/>
  <c r="P92"/>
  <c r="J93"/>
  <c r="P93"/>
  <c r="R74"/>
  <c r="S74"/>
  <c r="R73"/>
  <c r="S73"/>
  <c r="R72"/>
  <c r="S72"/>
  <c r="R71"/>
  <c r="S71"/>
  <c r="R70"/>
  <c r="S70"/>
  <c r="R69"/>
  <c r="S69"/>
  <c r="R68"/>
  <c r="R67"/>
  <c r="S67"/>
  <c r="R66"/>
  <c r="S66"/>
  <c r="R65"/>
  <c r="S65"/>
  <c r="R64"/>
  <c r="S64"/>
  <c r="R63"/>
  <c r="S63"/>
  <c r="R62"/>
  <c r="S62"/>
  <c r="R61"/>
  <c r="S61"/>
  <c r="R60"/>
  <c r="R59"/>
  <c r="S59"/>
  <c r="R58"/>
  <c r="S58"/>
  <c r="R57"/>
  <c r="S57"/>
  <c r="R56"/>
  <c r="S56"/>
  <c r="R55"/>
  <c r="S55"/>
  <c r="R54"/>
  <c r="S54"/>
  <c r="R53"/>
  <c r="S53"/>
  <c r="R52"/>
  <c r="R51"/>
  <c r="S51"/>
  <c r="R50"/>
  <c r="S50"/>
  <c r="R49"/>
  <c r="S49"/>
  <c r="R48"/>
  <c r="S48"/>
  <c r="R47"/>
  <c r="S47"/>
  <c r="R46"/>
  <c r="S46"/>
  <c r="R45"/>
  <c r="S45"/>
  <c r="R44"/>
  <c r="R43"/>
  <c r="S43"/>
  <c r="R42"/>
  <c r="S42"/>
  <c r="R41"/>
  <c r="S41"/>
  <c r="R40"/>
  <c r="S40"/>
  <c r="R39"/>
  <c r="S39"/>
  <c r="R38"/>
  <c r="S38"/>
  <c r="R37"/>
  <c r="S37"/>
  <c r="R36"/>
  <c r="R35"/>
  <c r="S35"/>
  <c r="R34"/>
  <c r="S34"/>
  <c r="R33"/>
  <c r="S33"/>
  <c r="R32"/>
  <c r="S32"/>
  <c r="R31"/>
  <c r="S31"/>
  <c r="R30"/>
  <c r="S30"/>
  <c r="R29"/>
  <c r="S29"/>
  <c r="R28"/>
  <c r="R27"/>
  <c r="S27"/>
  <c r="R26"/>
  <c r="S26"/>
  <c r="R25"/>
  <c r="S25"/>
  <c r="R24"/>
  <c r="S24"/>
  <c r="R23"/>
  <c r="S23"/>
  <c r="R22"/>
  <c r="S22"/>
  <c r="R21"/>
  <c r="S21"/>
  <c r="R20"/>
  <c r="R19"/>
  <c r="S19"/>
  <c r="R18"/>
  <c r="S18"/>
  <c r="R17"/>
  <c r="S17"/>
  <c r="R16"/>
  <c r="S16"/>
  <c r="R15"/>
  <c r="S15"/>
  <c r="R14"/>
  <c r="S14"/>
  <c r="R13"/>
  <c r="S13"/>
  <c r="R12"/>
  <c r="R11"/>
  <c r="S11"/>
  <c r="R10"/>
  <c r="S10"/>
  <c r="R9"/>
  <c r="S9"/>
  <c r="R8"/>
  <c r="S8"/>
  <c r="R7"/>
  <c r="S7"/>
  <c r="R6"/>
  <c r="S6"/>
  <c r="R5"/>
  <c r="S5"/>
  <c r="R4"/>
  <c r="R3"/>
  <c r="S4"/>
  <c r="S12"/>
  <c r="S20"/>
  <c r="S28"/>
  <c r="S36"/>
  <c r="S44"/>
  <c r="S52"/>
  <c r="S60"/>
  <c r="S68"/>
  <c r="S3"/>
  <c r="Q74"/>
  <c r="M74"/>
  <c r="Q73"/>
  <c r="M73"/>
  <c r="Q72"/>
  <c r="M72"/>
  <c r="Q71"/>
  <c r="M71"/>
  <c r="Q70"/>
  <c r="M70"/>
  <c r="Q69"/>
  <c r="M69"/>
  <c r="Q68"/>
  <c r="M68"/>
  <c r="Q67"/>
  <c r="M67"/>
  <c r="Q66"/>
  <c r="M66"/>
  <c r="Q65"/>
  <c r="M65"/>
  <c r="Q64"/>
  <c r="M64"/>
  <c r="Q63"/>
  <c r="M63"/>
  <c r="Q62"/>
  <c r="M62"/>
  <c r="Q61"/>
  <c r="M61"/>
  <c r="Q60"/>
  <c r="M60"/>
  <c r="Q59"/>
  <c r="M59"/>
  <c r="Q58"/>
  <c r="M58"/>
  <c r="Q57"/>
  <c r="M57"/>
  <c r="Q56"/>
  <c r="M56"/>
  <c r="Q55"/>
  <c r="M55"/>
  <c r="Q54"/>
  <c r="M54"/>
  <c r="Q53"/>
  <c r="M53"/>
  <c r="Q52"/>
  <c r="M52"/>
  <c r="Q51"/>
  <c r="M51"/>
  <c r="Q50"/>
  <c r="M50"/>
  <c r="Q49"/>
  <c r="M49"/>
  <c r="Q48"/>
  <c r="M48"/>
  <c r="Q47"/>
  <c r="M47"/>
  <c r="Q46"/>
  <c r="M46"/>
  <c r="Q45"/>
  <c r="M45"/>
  <c r="Q44"/>
  <c r="M44"/>
  <c r="Q43"/>
  <c r="M43"/>
  <c r="Q42"/>
  <c r="M42"/>
  <c r="Q41"/>
  <c r="M41"/>
  <c r="Q40"/>
  <c r="M40"/>
  <c r="Q39"/>
  <c r="M39"/>
  <c r="Q38"/>
  <c r="M38"/>
  <c r="Q37"/>
  <c r="M37"/>
  <c r="Q36"/>
  <c r="M36"/>
  <c r="Q35"/>
  <c r="M35"/>
  <c r="Q34"/>
  <c r="M34"/>
  <c r="Q33"/>
  <c r="M33"/>
  <c r="Q32"/>
  <c r="M32"/>
  <c r="Q31"/>
  <c r="M31"/>
  <c r="Q30"/>
  <c r="M30"/>
  <c r="Q29"/>
  <c r="M29"/>
  <c r="Q28"/>
  <c r="M28"/>
  <c r="Q27"/>
  <c r="M27"/>
  <c r="Q26"/>
  <c r="M26"/>
  <c r="Q25"/>
  <c r="M25"/>
  <c r="Q24"/>
  <c r="M24"/>
  <c r="Q23"/>
  <c r="M23"/>
  <c r="Q22"/>
  <c r="M22"/>
  <c r="Q21"/>
  <c r="M21"/>
  <c r="Q20"/>
  <c r="M20"/>
  <c r="Q19"/>
  <c r="M19"/>
  <c r="Q18"/>
  <c r="M18"/>
  <c r="Q17"/>
  <c r="M17"/>
  <c r="Q16"/>
  <c r="M16"/>
  <c r="Q15"/>
  <c r="M15"/>
  <c r="Q14"/>
  <c r="M14"/>
  <c r="Q13"/>
  <c r="M13"/>
  <c r="Q12"/>
  <c r="M12"/>
  <c r="Q11"/>
  <c r="M11"/>
  <c r="Q10"/>
  <c r="M10"/>
  <c r="Q9"/>
  <c r="M9"/>
  <c r="Q8"/>
  <c r="M8"/>
  <c r="Q7"/>
  <c r="M7"/>
  <c r="Q6"/>
  <c r="M6"/>
  <c r="Q5"/>
  <c r="M5"/>
  <c r="Q4"/>
  <c r="M4"/>
  <c r="Q3"/>
  <c r="M3"/>
  <c r="K74"/>
  <c r="L74"/>
  <c r="T74"/>
  <c r="U74"/>
  <c r="K73"/>
  <c r="L73"/>
  <c r="T73"/>
  <c r="U73"/>
  <c r="K72"/>
  <c r="L72"/>
  <c r="T72"/>
  <c r="U72"/>
  <c r="K71"/>
  <c r="L71"/>
  <c r="T71"/>
  <c r="U71"/>
  <c r="K70"/>
  <c r="L70"/>
  <c r="T70"/>
  <c r="U70"/>
  <c r="K69"/>
  <c r="L69"/>
  <c r="T69"/>
  <c r="U69"/>
  <c r="K68"/>
  <c r="L68"/>
  <c r="T68"/>
  <c r="U68"/>
  <c r="K67"/>
  <c r="L67"/>
  <c r="T67"/>
  <c r="U67"/>
  <c r="K66"/>
  <c r="L66"/>
  <c r="T66"/>
  <c r="U66"/>
  <c r="K65"/>
  <c r="L65"/>
  <c r="T65"/>
  <c r="U65"/>
  <c r="K64"/>
  <c r="L64"/>
  <c r="T64"/>
  <c r="U64"/>
  <c r="K63"/>
  <c r="L63"/>
  <c r="T63"/>
  <c r="U63"/>
  <c r="K62"/>
  <c r="L62"/>
  <c r="T62"/>
  <c r="U62"/>
  <c r="K61"/>
  <c r="L61"/>
  <c r="T61"/>
  <c r="U61"/>
  <c r="K60"/>
  <c r="L60"/>
  <c r="T60"/>
  <c r="U60"/>
  <c r="K59"/>
  <c r="L59"/>
  <c r="T59"/>
  <c r="U59"/>
  <c r="K58"/>
  <c r="L58"/>
  <c r="T58"/>
  <c r="U58"/>
  <c r="K57"/>
  <c r="L57"/>
  <c r="T57"/>
  <c r="U57"/>
  <c r="K56"/>
  <c r="L56"/>
  <c r="T56"/>
  <c r="U56"/>
  <c r="K55"/>
  <c r="L55"/>
  <c r="T55"/>
  <c r="U55"/>
  <c r="K54"/>
  <c r="L54"/>
  <c r="T54"/>
  <c r="U54"/>
  <c r="K53"/>
  <c r="L53"/>
  <c r="T53"/>
  <c r="U53"/>
  <c r="K52"/>
  <c r="L52"/>
  <c r="T52"/>
  <c r="U52"/>
  <c r="K51"/>
  <c r="L51"/>
  <c r="T51"/>
  <c r="U51"/>
  <c r="K50"/>
  <c r="L50"/>
  <c r="T50"/>
  <c r="U50"/>
  <c r="K49"/>
  <c r="L49"/>
  <c r="T49"/>
  <c r="U49"/>
  <c r="K48"/>
  <c r="L48"/>
  <c r="T48"/>
  <c r="U48"/>
  <c r="K47"/>
  <c r="L47"/>
  <c r="T47"/>
  <c r="U47"/>
  <c r="K46"/>
  <c r="L46"/>
  <c r="T46"/>
  <c r="U46"/>
  <c r="K45"/>
  <c r="L45"/>
  <c r="T45"/>
  <c r="U45"/>
  <c r="K44"/>
  <c r="L44"/>
  <c r="T44"/>
  <c r="U44"/>
  <c r="K43"/>
  <c r="L43"/>
  <c r="T43"/>
  <c r="U43"/>
  <c r="K42"/>
  <c r="L42"/>
  <c r="T42"/>
  <c r="U42"/>
  <c r="K41"/>
  <c r="L41"/>
  <c r="T41"/>
  <c r="U41"/>
  <c r="K40"/>
  <c r="L40"/>
  <c r="T40"/>
  <c r="U40"/>
  <c r="K39"/>
  <c r="L39"/>
  <c r="T39"/>
  <c r="U39"/>
  <c r="K38"/>
  <c r="L38"/>
  <c r="T38"/>
  <c r="U38"/>
  <c r="K37"/>
  <c r="L37"/>
  <c r="T37"/>
  <c r="U37"/>
  <c r="K36"/>
  <c r="L36"/>
  <c r="T36"/>
  <c r="U36"/>
  <c r="K35"/>
  <c r="L35"/>
  <c r="T35"/>
  <c r="U35"/>
  <c r="K34"/>
  <c r="L34"/>
  <c r="T34"/>
  <c r="U34"/>
  <c r="K33"/>
  <c r="L33"/>
  <c r="T33"/>
  <c r="U33"/>
  <c r="K32"/>
  <c r="L32"/>
  <c r="T32"/>
  <c r="U32"/>
  <c r="K31"/>
  <c r="L31"/>
  <c r="T31"/>
  <c r="U31"/>
  <c r="K30"/>
  <c r="L30"/>
  <c r="T30"/>
  <c r="U30"/>
  <c r="K29"/>
  <c r="L29"/>
  <c r="T29"/>
  <c r="U29"/>
  <c r="K28"/>
  <c r="L28"/>
  <c r="T28"/>
  <c r="U28"/>
  <c r="K27"/>
  <c r="L27"/>
  <c r="T27"/>
  <c r="U27"/>
  <c r="K26"/>
  <c r="L26"/>
  <c r="T26"/>
  <c r="U26"/>
  <c r="K25"/>
  <c r="L25"/>
  <c r="T25"/>
  <c r="U25"/>
  <c r="K24"/>
  <c r="L24"/>
  <c r="T24"/>
  <c r="U24"/>
  <c r="K23"/>
  <c r="L23"/>
  <c r="T23"/>
  <c r="U23"/>
  <c r="K22"/>
  <c r="L22"/>
  <c r="T22"/>
  <c r="U22"/>
  <c r="K21"/>
  <c r="L21"/>
  <c r="T21"/>
  <c r="U21"/>
  <c r="K20"/>
  <c r="L20"/>
  <c r="T20"/>
  <c r="U20"/>
  <c r="K19"/>
  <c r="L19"/>
  <c r="T19"/>
  <c r="U19"/>
  <c r="K18"/>
  <c r="L18"/>
  <c r="T18"/>
  <c r="U18"/>
  <c r="K17"/>
  <c r="L17"/>
  <c r="T17"/>
  <c r="U17"/>
  <c r="K16"/>
  <c r="L16"/>
  <c r="T16"/>
  <c r="U16"/>
  <c r="K15"/>
  <c r="L15"/>
  <c r="T15"/>
  <c r="U15"/>
  <c r="K14"/>
  <c r="L14"/>
  <c r="T14"/>
  <c r="U14"/>
  <c r="K13"/>
  <c r="L13"/>
  <c r="T13"/>
  <c r="U13"/>
  <c r="K12"/>
  <c r="L12"/>
  <c r="T12"/>
  <c r="U12"/>
  <c r="K11"/>
  <c r="L11"/>
  <c r="T11"/>
  <c r="U11"/>
  <c r="K10"/>
  <c r="L10"/>
  <c r="T10"/>
  <c r="U10"/>
  <c r="K9"/>
  <c r="L9"/>
  <c r="T9"/>
  <c r="U9"/>
  <c r="K8"/>
  <c r="L8"/>
  <c r="T8"/>
  <c r="U8"/>
  <c r="K7"/>
  <c r="L7"/>
  <c r="T7"/>
  <c r="U7"/>
  <c r="K6"/>
  <c r="L6"/>
  <c r="T6"/>
  <c r="U6"/>
  <c r="K5"/>
  <c r="L5"/>
  <c r="T5"/>
  <c r="U5"/>
  <c r="K4"/>
  <c r="L4"/>
  <c r="T4"/>
  <c r="U4"/>
  <c r="K3"/>
  <c r="L3"/>
  <c r="T3"/>
  <c r="U3"/>
  <c r="J4"/>
  <c r="N4"/>
  <c r="O4"/>
  <c r="W4"/>
  <c r="X4"/>
  <c r="J74"/>
  <c r="J73"/>
  <c r="N73"/>
  <c r="O73"/>
  <c r="J72"/>
  <c r="J71"/>
  <c r="N71"/>
  <c r="O71"/>
  <c r="J70"/>
  <c r="J69"/>
  <c r="N69"/>
  <c r="O69"/>
  <c r="J68"/>
  <c r="J67"/>
  <c r="N67"/>
  <c r="O67"/>
  <c r="J66"/>
  <c r="J65"/>
  <c r="N65"/>
  <c r="O65"/>
  <c r="J64"/>
  <c r="J63"/>
  <c r="N63"/>
  <c r="O63"/>
  <c r="W63"/>
  <c r="X63"/>
  <c r="J62"/>
  <c r="J61"/>
  <c r="N61"/>
  <c r="O61"/>
  <c r="W61"/>
  <c r="X61"/>
  <c r="J60"/>
  <c r="J59"/>
  <c r="N59"/>
  <c r="O59"/>
  <c r="W59"/>
  <c r="X59"/>
  <c r="J58"/>
  <c r="J57"/>
  <c r="N57"/>
  <c r="O57"/>
  <c r="W57"/>
  <c r="X57"/>
  <c r="J56"/>
  <c r="J55"/>
  <c r="N55"/>
  <c r="O55"/>
  <c r="W55"/>
  <c r="X55"/>
  <c r="J54"/>
  <c r="J53"/>
  <c r="N53"/>
  <c r="O53"/>
  <c r="W53"/>
  <c r="X53"/>
  <c r="J52"/>
  <c r="J51"/>
  <c r="N51"/>
  <c r="O51"/>
  <c r="W51"/>
  <c r="X51"/>
  <c r="J50"/>
  <c r="J49"/>
  <c r="N49"/>
  <c r="O49"/>
  <c r="W49"/>
  <c r="X49"/>
  <c r="J48"/>
  <c r="J47"/>
  <c r="N47"/>
  <c r="O47"/>
  <c r="W47"/>
  <c r="X47"/>
  <c r="J46"/>
  <c r="J45"/>
  <c r="N45"/>
  <c r="O45"/>
  <c r="W45"/>
  <c r="X45"/>
  <c r="J44"/>
  <c r="J43"/>
  <c r="N43"/>
  <c r="O43"/>
  <c r="W43"/>
  <c r="X43"/>
  <c r="J42"/>
  <c r="J41"/>
  <c r="N41"/>
  <c r="O41"/>
  <c r="W41"/>
  <c r="X41"/>
  <c r="J40"/>
  <c r="J39"/>
  <c r="N39"/>
  <c r="O39"/>
  <c r="W39"/>
  <c r="X39"/>
  <c r="J38"/>
  <c r="J37"/>
  <c r="N37"/>
  <c r="O37"/>
  <c r="W37"/>
  <c r="X37"/>
  <c r="J36"/>
  <c r="J35"/>
  <c r="N35"/>
  <c r="O35"/>
  <c r="W35"/>
  <c r="X35"/>
  <c r="J34"/>
  <c r="J33"/>
  <c r="N33"/>
  <c r="O33"/>
  <c r="W33"/>
  <c r="X33"/>
  <c r="J32"/>
  <c r="J31"/>
  <c r="N31"/>
  <c r="O31"/>
  <c r="W31"/>
  <c r="X31"/>
  <c r="J30"/>
  <c r="J29"/>
  <c r="N29"/>
  <c r="O29"/>
  <c r="W29"/>
  <c r="X29"/>
  <c r="J28"/>
  <c r="J27"/>
  <c r="N27"/>
  <c r="O27"/>
  <c r="W27"/>
  <c r="X27"/>
  <c r="J26"/>
  <c r="J25"/>
  <c r="N25"/>
  <c r="O25"/>
  <c r="W25"/>
  <c r="X25"/>
  <c r="J24"/>
  <c r="J23"/>
  <c r="N23"/>
  <c r="O23"/>
  <c r="W23"/>
  <c r="X23"/>
  <c r="J22"/>
  <c r="J21"/>
  <c r="N21"/>
  <c r="O21"/>
  <c r="W21"/>
  <c r="X21"/>
  <c r="J20"/>
  <c r="J19"/>
  <c r="N19"/>
  <c r="O19"/>
  <c r="W19"/>
  <c r="X19"/>
  <c r="J18"/>
  <c r="J17"/>
  <c r="N17"/>
  <c r="O17"/>
  <c r="W17"/>
  <c r="X17"/>
  <c r="J16"/>
  <c r="J15"/>
  <c r="N15"/>
  <c r="O15"/>
  <c r="W15"/>
  <c r="X15"/>
  <c r="J14"/>
  <c r="J13"/>
  <c r="N13"/>
  <c r="O13"/>
  <c r="W13"/>
  <c r="X13"/>
  <c r="J12"/>
  <c r="J11"/>
  <c r="N11"/>
  <c r="O11"/>
  <c r="W11"/>
  <c r="X11"/>
  <c r="J10"/>
  <c r="J9"/>
  <c r="N9"/>
  <c r="O9"/>
  <c r="W9"/>
  <c r="X9"/>
  <c r="J8"/>
  <c r="J7"/>
  <c r="N7"/>
  <c r="O7"/>
  <c r="W7"/>
  <c r="X7"/>
  <c r="J6"/>
  <c r="J5"/>
  <c r="N5"/>
  <c r="O5"/>
  <c r="W5"/>
  <c r="X5"/>
  <c r="J3"/>
  <c r="N3"/>
  <c r="O3"/>
  <c r="W3"/>
  <c r="X3"/>
  <c r="I78"/>
  <c r="Q78"/>
  <c r="M78"/>
  <c r="N6"/>
  <c r="O6"/>
  <c r="W6"/>
  <c r="X6"/>
  <c r="N8"/>
  <c r="O8"/>
  <c r="W8"/>
  <c r="X8"/>
  <c r="N10"/>
  <c r="O10"/>
  <c r="W10"/>
  <c r="X10"/>
  <c r="N12"/>
  <c r="O12"/>
  <c r="W12"/>
  <c r="X12"/>
  <c r="N14"/>
  <c r="O14"/>
  <c r="W14"/>
  <c r="X14"/>
  <c r="N16"/>
  <c r="O16"/>
  <c r="W16"/>
  <c r="X16"/>
  <c r="N18"/>
  <c r="O18"/>
  <c r="W18"/>
  <c r="X18"/>
  <c r="N20"/>
  <c r="O20"/>
  <c r="W20"/>
  <c r="X20"/>
  <c r="N22"/>
  <c r="O22"/>
  <c r="W22"/>
  <c r="X22"/>
  <c r="N24"/>
  <c r="O24"/>
  <c r="W24"/>
  <c r="X24"/>
  <c r="N26"/>
  <c r="O26"/>
  <c r="W26"/>
  <c r="X26"/>
  <c r="N28"/>
  <c r="O28"/>
  <c r="W28"/>
  <c r="X28"/>
  <c r="N30"/>
  <c r="O30"/>
  <c r="W30"/>
  <c r="X30"/>
  <c r="N32"/>
  <c r="O32"/>
  <c r="W32"/>
  <c r="X32"/>
  <c r="N34"/>
  <c r="O34"/>
  <c r="W34"/>
  <c r="X34"/>
  <c r="N36"/>
  <c r="O36"/>
  <c r="W36"/>
  <c r="X36"/>
  <c r="N38"/>
  <c r="O38"/>
  <c r="W38"/>
  <c r="X38"/>
  <c r="N40"/>
  <c r="O40"/>
  <c r="W40"/>
  <c r="X40"/>
  <c r="N42"/>
  <c r="O42"/>
  <c r="W42"/>
  <c r="X42"/>
  <c r="N44"/>
  <c r="O44"/>
  <c r="W44"/>
  <c r="X44"/>
  <c r="N46"/>
  <c r="O46"/>
  <c r="W46"/>
  <c r="X46"/>
  <c r="N48"/>
  <c r="O48"/>
  <c r="W48"/>
  <c r="X48"/>
  <c r="N50"/>
  <c r="O50"/>
  <c r="W50"/>
  <c r="X50"/>
  <c r="N52"/>
  <c r="O52"/>
  <c r="W52"/>
  <c r="X52"/>
  <c r="N54"/>
  <c r="O54"/>
  <c r="W54"/>
  <c r="X54"/>
  <c r="N56"/>
  <c r="O56"/>
  <c r="W56"/>
  <c r="X56"/>
  <c r="N58"/>
  <c r="O58"/>
  <c r="W58"/>
  <c r="X58"/>
  <c r="N60"/>
  <c r="O60"/>
  <c r="W60"/>
  <c r="X60"/>
  <c r="N62"/>
  <c r="O62"/>
  <c r="W62"/>
  <c r="X62"/>
  <c r="N64"/>
  <c r="O64"/>
  <c r="W64"/>
  <c r="X64"/>
  <c r="N66"/>
  <c r="O66"/>
  <c r="W66"/>
  <c r="X66"/>
  <c r="N68"/>
  <c r="O68"/>
  <c r="N70"/>
  <c r="O70"/>
  <c r="N72"/>
  <c r="O72"/>
  <c r="W72"/>
  <c r="X72"/>
  <c r="N74"/>
  <c r="O74"/>
  <c r="V3"/>
  <c r="V72"/>
  <c r="V68"/>
  <c r="V64"/>
  <c r="V60"/>
  <c r="V56"/>
  <c r="V52"/>
  <c r="V48"/>
  <c r="V44"/>
  <c r="V40"/>
  <c r="V36"/>
  <c r="V32"/>
  <c r="V28"/>
  <c r="V24"/>
  <c r="V20"/>
  <c r="V16"/>
  <c r="V12"/>
  <c r="V8"/>
  <c r="V4"/>
  <c r="V74"/>
  <c r="V70"/>
  <c r="V66"/>
  <c r="V62"/>
  <c r="V58"/>
  <c r="V54"/>
  <c r="V50"/>
  <c r="V46"/>
  <c r="V42"/>
  <c r="V38"/>
  <c r="V34"/>
  <c r="V30"/>
  <c r="V26"/>
  <c r="V22"/>
  <c r="V18"/>
  <c r="V14"/>
  <c r="V10"/>
  <c r="V6"/>
  <c r="B80"/>
  <c r="B75"/>
  <c r="V5"/>
  <c r="V7"/>
  <c r="V9"/>
  <c r="V11"/>
  <c r="V13"/>
  <c r="V15"/>
  <c r="V17"/>
  <c r="V19"/>
  <c r="V21"/>
  <c r="V23"/>
  <c r="V25"/>
  <c r="V27"/>
  <c r="V29"/>
  <c r="V31"/>
  <c r="V33"/>
  <c r="V35"/>
  <c r="V37"/>
  <c r="V39"/>
  <c r="V41"/>
  <c r="V43"/>
  <c r="V45"/>
  <c r="V47"/>
  <c r="V49"/>
  <c r="V51"/>
  <c r="V53"/>
  <c r="V55"/>
  <c r="V57"/>
  <c r="V59"/>
  <c r="V61"/>
  <c r="V63"/>
  <c r="V65"/>
  <c r="V67"/>
  <c r="V69"/>
  <c r="V71"/>
  <c r="V73"/>
  <c r="V93"/>
  <c r="V91"/>
  <c r="V89"/>
  <c r="V87"/>
  <c r="V85"/>
  <c r="V83"/>
  <c r="V81"/>
  <c r="V79"/>
  <c r="V77"/>
  <c r="V75"/>
  <c r="N91"/>
  <c r="O91"/>
  <c r="N89"/>
  <c r="O89"/>
  <c r="N87"/>
  <c r="O87"/>
  <c r="N85"/>
  <c r="O85"/>
  <c r="N83"/>
  <c r="O83"/>
  <c r="N81"/>
  <c r="O81"/>
  <c r="N79"/>
  <c r="O79"/>
  <c r="N77"/>
  <c r="O77"/>
  <c r="N75"/>
  <c r="O75"/>
  <c r="N76"/>
  <c r="O76"/>
  <c r="W76"/>
  <c r="X76"/>
  <c r="V92"/>
  <c r="V90"/>
  <c r="V88"/>
  <c r="V86"/>
  <c r="V84"/>
  <c r="V82"/>
  <c r="V80"/>
  <c r="V78"/>
  <c r="V76"/>
  <c r="N92"/>
  <c r="O92"/>
  <c r="N90"/>
  <c r="O90"/>
  <c r="N88"/>
  <c r="O88"/>
  <c r="W88"/>
  <c r="X88"/>
  <c r="N86"/>
  <c r="O86"/>
  <c r="W86"/>
  <c r="X86"/>
  <c r="N84"/>
  <c r="O84"/>
  <c r="W84"/>
  <c r="X84"/>
  <c r="N82"/>
  <c r="O82"/>
  <c r="W82"/>
  <c r="X82"/>
  <c r="N80"/>
  <c r="O80"/>
  <c r="W80"/>
  <c r="X80"/>
  <c r="N78"/>
  <c r="O78"/>
  <c r="W78"/>
  <c r="X78"/>
  <c r="N93"/>
  <c r="O93"/>
  <c r="W93"/>
  <c r="X93"/>
  <c r="W91"/>
  <c r="X91"/>
  <c r="W89"/>
  <c r="X89"/>
  <c r="W87"/>
  <c r="X87"/>
  <c r="W85"/>
  <c r="X85"/>
  <c r="W83"/>
  <c r="X83"/>
  <c r="W81"/>
  <c r="X81"/>
  <c r="W79"/>
  <c r="X79"/>
  <c r="W77"/>
  <c r="X77"/>
  <c r="W75"/>
  <c r="X75"/>
  <c r="W92"/>
  <c r="X92"/>
  <c r="W90"/>
  <c r="X90"/>
  <c r="W65"/>
  <c r="X65"/>
  <c r="W67"/>
  <c r="X67"/>
  <c r="W70"/>
  <c r="X70"/>
  <c r="W69"/>
  <c r="X69"/>
  <c r="W68"/>
  <c r="X68"/>
  <c r="W74"/>
  <c r="X74"/>
  <c r="W73"/>
  <c r="X73"/>
  <c r="W71"/>
  <c r="X71"/>
  <c r="P73"/>
  <c r="P71"/>
  <c r="P69"/>
  <c r="P67"/>
  <c r="P65"/>
  <c r="P63"/>
  <c r="P61"/>
  <c r="P59"/>
  <c r="P57"/>
  <c r="P55"/>
  <c r="P53"/>
  <c r="P51"/>
  <c r="P49"/>
  <c r="P47"/>
  <c r="P45"/>
  <c r="P43"/>
  <c r="P41"/>
  <c r="P39"/>
  <c r="P37"/>
  <c r="P35"/>
  <c r="P33"/>
  <c r="P31"/>
  <c r="P29"/>
  <c r="P27"/>
  <c r="P25"/>
  <c r="P23"/>
  <c r="P21"/>
  <c r="P19"/>
  <c r="P17"/>
  <c r="P14"/>
  <c r="P12"/>
  <c r="P10"/>
  <c r="P8"/>
  <c r="P6"/>
  <c r="P4"/>
  <c r="P74"/>
  <c r="P72"/>
  <c r="P70"/>
  <c r="P68"/>
  <c r="P66"/>
  <c r="P64"/>
  <c r="P62"/>
  <c r="P60"/>
  <c r="P58"/>
  <c r="P56"/>
  <c r="P54"/>
  <c r="P52"/>
  <c r="P50"/>
  <c r="P48"/>
  <c r="P46"/>
  <c r="P44"/>
  <c r="P42"/>
  <c r="P40"/>
  <c r="P38"/>
  <c r="P36"/>
  <c r="P34"/>
  <c r="P32"/>
  <c r="P30"/>
  <c r="P28"/>
  <c r="P26"/>
  <c r="P24"/>
  <c r="P22"/>
  <c r="P20"/>
  <c r="P18"/>
  <c r="P15"/>
  <c r="P13"/>
  <c r="P11"/>
  <c r="P9"/>
  <c r="P7"/>
  <c r="P5"/>
  <c r="P3"/>
  <c r="P16"/>
  <c r="B81"/>
  <c r="D80"/>
  <c r="I80"/>
  <c r="Q80"/>
  <c r="M80"/>
  <c r="B76"/>
  <c r="D75"/>
  <c r="I75"/>
  <c r="Q75"/>
  <c r="M75"/>
  <c r="B77"/>
  <c r="D77"/>
  <c r="I77"/>
  <c r="Q77"/>
  <c r="M77"/>
  <c r="D76"/>
  <c r="I76"/>
  <c r="Q76"/>
  <c r="M76"/>
  <c r="B82"/>
  <c r="D81"/>
  <c r="I81"/>
  <c r="Q81"/>
  <c r="M81"/>
  <c r="D82"/>
  <c r="I82"/>
  <c r="Q82"/>
  <c r="M82"/>
  <c r="B83"/>
  <c r="B84"/>
  <c r="D83"/>
  <c r="I83"/>
  <c r="Q83"/>
  <c r="M83"/>
  <c r="B85"/>
  <c r="D84"/>
  <c r="I84"/>
  <c r="Q84"/>
  <c r="M84"/>
  <c r="B86"/>
  <c r="D85"/>
  <c r="I85"/>
  <c r="Q85"/>
  <c r="M85"/>
  <c r="B87"/>
  <c r="D86"/>
  <c r="I86"/>
  <c r="Q86"/>
  <c r="M86"/>
  <c r="B88"/>
  <c r="D87"/>
  <c r="I87"/>
  <c r="Q87"/>
  <c r="M87"/>
  <c r="B89"/>
  <c r="D88"/>
  <c r="I88"/>
  <c r="Q88"/>
  <c r="M88"/>
  <c r="B90"/>
  <c r="D89"/>
  <c r="I89"/>
  <c r="Q89"/>
  <c r="M89"/>
  <c r="B91"/>
  <c r="D90"/>
  <c r="I90"/>
  <c r="Q90"/>
  <c r="M90"/>
  <c r="B92"/>
  <c r="D91"/>
  <c r="I91"/>
  <c r="Q91"/>
  <c r="M91"/>
  <c r="B93"/>
  <c r="D93"/>
  <c r="I93"/>
  <c r="Q93"/>
  <c r="M93"/>
  <c r="D92"/>
  <c r="I92"/>
  <c r="Q92"/>
  <c r="M92"/>
  <c r="L10" i="2"/>
  <c r="L11"/>
  <c r="D9"/>
  <c r="G9"/>
  <c r="H9"/>
  <c r="E9"/>
  <c r="F9"/>
  <c r="E4" i="6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3"/>
  <c r="B13"/>
  <c r="B20"/>
  <c r="B27"/>
  <c r="B15"/>
  <c r="B22"/>
  <c r="B29"/>
  <c r="B17"/>
  <c r="B24"/>
  <c r="B11"/>
  <c r="B18"/>
  <c r="B12"/>
  <c r="B19"/>
  <c r="B16"/>
  <c r="B23"/>
  <c r="B14"/>
</calcChain>
</file>

<file path=xl/sharedStrings.xml><?xml version="1.0" encoding="utf-8"?>
<sst xmlns="http://schemas.openxmlformats.org/spreadsheetml/2006/main" count="284" uniqueCount="191">
  <si>
    <t>layer top</t>
  </si>
  <si>
    <t>layer bot</t>
  </si>
  <si>
    <t>annual growth data</t>
  </si>
  <si>
    <t>population of county</t>
  </si>
  <si>
    <t>Las Cruces population</t>
  </si>
  <si>
    <t>pumpage per well in cf/day</t>
  </si>
  <si>
    <t>Pumpage cf/day</t>
  </si>
  <si>
    <t>sp51</t>
  </si>
  <si>
    <t>sp52</t>
  </si>
  <si>
    <t>sp53</t>
  </si>
  <si>
    <t>sp54</t>
  </si>
  <si>
    <t>sp55</t>
  </si>
  <si>
    <t>sp56</t>
  </si>
  <si>
    <t>sp57</t>
  </si>
  <si>
    <t>sp58</t>
  </si>
  <si>
    <t>sp59</t>
  </si>
  <si>
    <t>sp60</t>
  </si>
  <si>
    <t>sp61</t>
  </si>
  <si>
    <t>sp62</t>
  </si>
  <si>
    <t>sp63</t>
  </si>
  <si>
    <t>sp64</t>
  </si>
  <si>
    <t>sp65</t>
  </si>
  <si>
    <t>sp66</t>
  </si>
  <si>
    <t>sp67</t>
  </si>
  <si>
    <t>sp68</t>
  </si>
  <si>
    <t>sp69</t>
  </si>
  <si>
    <t>sp70</t>
  </si>
  <si>
    <t>sp71</t>
  </si>
  <si>
    <t>sp72</t>
  </si>
  <si>
    <t>sp73</t>
  </si>
  <si>
    <t>sp74</t>
  </si>
  <si>
    <t>sp75</t>
  </si>
  <si>
    <t>sp76</t>
  </si>
  <si>
    <t>sp77</t>
  </si>
  <si>
    <t>sp78</t>
  </si>
  <si>
    <t>sp79</t>
  </si>
  <si>
    <t>sp80</t>
  </si>
  <si>
    <t>sp81</t>
  </si>
  <si>
    <t>sp82</t>
  </si>
  <si>
    <t>sp83</t>
  </si>
  <si>
    <t>sp84</t>
  </si>
  <si>
    <t>sp85</t>
  </si>
  <si>
    <t>sp86</t>
  </si>
  <si>
    <t>sp87</t>
  </si>
  <si>
    <t>sp88</t>
  </si>
  <si>
    <t>sp89</t>
  </si>
  <si>
    <t>sp90</t>
  </si>
  <si>
    <t>sp91</t>
  </si>
  <si>
    <t>EBID Allotment (Acre-feet per acre)</t>
  </si>
  <si>
    <t>Irrigated Acreage in Mesilla</t>
  </si>
  <si>
    <t>City of Las Cruces GW pumping (Acre-feet)</t>
  </si>
  <si>
    <t>Farm Delivery Requirement (Acre-feet per acre)</t>
  </si>
  <si>
    <t>Crop Consumption of Irrigation Water (acre-feet per acre)</t>
  </si>
  <si>
    <t>Layer 1</t>
  </si>
  <si>
    <t>River Valley Alluvium</t>
  </si>
  <si>
    <t>50 miles long</t>
  </si>
  <si>
    <t>5 mile wide</t>
  </si>
  <si>
    <t>100 feet thick (deep)</t>
  </si>
  <si>
    <t>Layer 2</t>
  </si>
  <si>
    <t>k = 100 ft/day</t>
  </si>
  <si>
    <t>Santa Fe Group</t>
  </si>
  <si>
    <t>30 miles wide</t>
  </si>
  <si>
    <t>2000 feet thick (deep)</t>
  </si>
  <si>
    <t>k = 5 ft/day</t>
  </si>
  <si>
    <t>demand</t>
  </si>
  <si>
    <t>volume of alotment</t>
  </si>
  <si>
    <t>Assessed acres in Mesilla</t>
  </si>
  <si>
    <t>pumpage AF/y</t>
  </si>
  <si>
    <t>pumpage cf/d</t>
  </si>
  <si>
    <t xml:space="preserve">total recharge per year </t>
  </si>
  <si>
    <t>delr</t>
  </si>
  <si>
    <t xml:space="preserve">Las cruces </t>
  </si>
  <si>
    <t>seepage</t>
  </si>
  <si>
    <t>on farm recharge ft per year</t>
  </si>
  <si>
    <t>on farm in feet per day</t>
  </si>
  <si>
    <t>seepage recharge ft per year</t>
  </si>
  <si>
    <t>seepage recharge in ft per day</t>
  </si>
  <si>
    <t>total recharge in ft per day</t>
  </si>
  <si>
    <t>wellid</t>
  </si>
  <si>
    <t>row</t>
  </si>
  <si>
    <t>col</t>
  </si>
  <si>
    <t>layertop</t>
  </si>
  <si>
    <t>layerbot</t>
  </si>
  <si>
    <t>sp1</t>
  </si>
  <si>
    <t>sp2</t>
  </si>
  <si>
    <t>sp3</t>
  </si>
  <si>
    <t>sp4</t>
  </si>
  <si>
    <t>sp5</t>
  </si>
  <si>
    <t>sp6</t>
  </si>
  <si>
    <t>sp7</t>
  </si>
  <si>
    <t>sp8</t>
  </si>
  <si>
    <t>sp9</t>
  </si>
  <si>
    <t>sp10</t>
  </si>
  <si>
    <t>sp11</t>
  </si>
  <si>
    <t>sp12</t>
  </si>
  <si>
    <t>sp13</t>
  </si>
  <si>
    <t>sp14</t>
  </si>
  <si>
    <t>sp15</t>
  </si>
  <si>
    <t>sp16</t>
  </si>
  <si>
    <t>sp17</t>
  </si>
  <si>
    <t>sp18</t>
  </si>
  <si>
    <t>sp19</t>
  </si>
  <si>
    <t>sp20</t>
  </si>
  <si>
    <t>sp21</t>
  </si>
  <si>
    <t>sp22</t>
  </si>
  <si>
    <t>sp23</t>
  </si>
  <si>
    <t>sp24</t>
  </si>
  <si>
    <t>sp25</t>
  </si>
  <si>
    <t>sp26</t>
  </si>
  <si>
    <t>sp27</t>
  </si>
  <si>
    <t>sp28</t>
  </si>
  <si>
    <t>sp29</t>
  </si>
  <si>
    <t>sp30</t>
  </si>
  <si>
    <t>sp31</t>
  </si>
  <si>
    <t>sp32</t>
  </si>
  <si>
    <t>sp33</t>
  </si>
  <si>
    <t>sp34</t>
  </si>
  <si>
    <t>sp35</t>
  </si>
  <si>
    <t>sp36</t>
  </si>
  <si>
    <t>sp37</t>
  </si>
  <si>
    <t>sp38</t>
  </si>
  <si>
    <t>sp39</t>
  </si>
  <si>
    <t>sp40</t>
  </si>
  <si>
    <t>sp41</t>
  </si>
  <si>
    <t>sp42</t>
  </si>
  <si>
    <t>sp43</t>
  </si>
  <si>
    <t>sp44</t>
  </si>
  <si>
    <t>sp45</t>
  </si>
  <si>
    <t>sp46</t>
  </si>
  <si>
    <t>sp47</t>
  </si>
  <si>
    <t>sp48</t>
  </si>
  <si>
    <t>sp49</t>
  </si>
  <si>
    <t>sp50</t>
  </si>
  <si>
    <t># wells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</si>
  <si>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</si>
  <si>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</si>
  <si>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</si>
  <si>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</si>
  <si>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</si>
  <si>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</si>
  <si>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</si>
  <si>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</si>
  <si>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</si>
  <si>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</si>
  <si>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i11</t>
  </si>
  <si>
    <t>i12</t>
  </si>
  <si>
    <t>i13</t>
  </si>
  <si>
    <t>i14</t>
  </si>
  <si>
    <t>i15</t>
  </si>
  <si>
    <t>i16</t>
  </si>
  <si>
    <t>i17</t>
  </si>
  <si>
    <t>i18</t>
  </si>
  <si>
    <t>i19</t>
  </si>
  <si>
    <t>i20</t>
  </si>
  <si>
    <t>i21</t>
  </si>
  <si>
    <t>i22</t>
  </si>
  <si>
    <t>i23</t>
  </si>
  <si>
    <t>i24</t>
  </si>
  <si>
    <t>i25</t>
  </si>
  <si>
    <t>i26</t>
  </si>
  <si>
    <t>i27</t>
  </si>
  <si>
    <t>i28</t>
  </si>
  <si>
    <t>i29</t>
  </si>
  <si>
    <t>i30</t>
  </si>
  <si>
    <t>i31</t>
  </si>
  <si>
    <t>i32</t>
  </si>
  <si>
    <t>i33</t>
  </si>
  <si>
    <t>i34</t>
  </si>
  <si>
    <t>i35</t>
  </si>
  <si>
    <t>i36</t>
  </si>
  <si>
    <t>i37</t>
  </si>
  <si>
    <t>i38</t>
  </si>
  <si>
    <t>i39</t>
  </si>
  <si>
    <t>i40</t>
  </si>
  <si>
    <t>i41</t>
  </si>
  <si>
    <t>i42</t>
  </si>
  <si>
    <t>i43</t>
  </si>
  <si>
    <t>i44</t>
  </si>
  <si>
    <t>i45</t>
  </si>
  <si>
    <t>i46</t>
  </si>
  <si>
    <t>i47</t>
  </si>
  <si>
    <t>i48</t>
  </si>
  <si>
    <t>i49</t>
  </si>
  <si>
    <t>i50</t>
  </si>
  <si>
    <t xml:space="preserve">4 wells in Las Cruces </t>
  </si>
  <si>
    <t>well ID</t>
  </si>
  <si>
    <t>LC1</t>
  </si>
  <si>
    <t>LC2</t>
  </si>
  <si>
    <t>LC3</t>
  </si>
  <si>
    <t>LC4</t>
  </si>
  <si>
    <t xml:space="preserve">row 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</si>
</sst>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</numFmts>
  <fonts count="2">
    <font>
      <sz val="11"/>
      <color theme="1"/>
      <name val="Calibri"/>
      <family val="2"/>
      <scheme val="minor"/>
    </font>
    <font>
      <sz val="8"/>
      <name val="Verdan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1" fontId="0" fillId="0" borderId="0" xfId="0" applyNumberFormat="1"/>
    <xf numFmtId="164" fontId="0" fillId="0" borderId="0" xfId="0" applyNumberFormat="1"/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11</xdr:row>
      <xdr:rowOff>3173</xdr:rowOff>
    </xdr:from>
    <xdr:to>
      <xdr:col>5</xdr:col>
      <xdr:colOff>519462</xdr:colOff>
      <xdr:row>38</xdr:row>
      <xdr:rowOff>41276</xdr:rowOff>
    </xdr:to>
    <xdr:grpSp>
      <xdr:nvGrpSpPr>
        <xdr:cNvPr id="5" name="Group 4"/>
        <xdr:cNvGrpSpPr/>
      </xdr:nvGrpSpPr>
      <xdr:grpSpPr>
        <a:xfrm>
          <a:off x="2533651" y="2289173"/>
          <a:ext cx="2910236" cy="5181603"/>
          <a:chOff x="5600701" y="612773"/>
          <a:chExt cx="2910236" cy="5181603"/>
        </a:xfrm>
      </xdr:grpSpPr>
      <xdr:sp macro="" textlink="">
        <xdr:nvSpPr>
          <xdr:cNvPr id="2" name="Freeform 1"/>
          <xdr:cNvSpPr/>
        </xdr:nvSpPr>
        <xdr:spPr>
          <a:xfrm>
            <a:off x="5600701" y="612773"/>
            <a:ext cx="2910236" cy="5181603"/>
          </a:xfrm>
          <a:custGeom>
            <a:avLst/>
            <a:gdLst>
              <a:gd name="connsiteX0" fmla="*/ 0 w 2114550"/>
              <a:gd name="connsiteY0" fmla="*/ 2600325 h 5200650"/>
              <a:gd name="connsiteX1" fmla="*/ 77863 w 2114550"/>
              <a:gd name="connsiteY1" fmla="*/ 1620911 h 5200650"/>
              <a:gd name="connsiteX2" fmla="*/ 1057280 w 2114550"/>
              <a:gd name="connsiteY2" fmla="*/ 1 h 5200650"/>
              <a:gd name="connsiteX3" fmla="*/ 2036690 w 2114550"/>
              <a:gd name="connsiteY3" fmla="*/ 1620916 h 5200650"/>
              <a:gd name="connsiteX4" fmla="*/ 2114552 w 2114550"/>
              <a:gd name="connsiteY4" fmla="*/ 2600328 h 5200650"/>
              <a:gd name="connsiteX5" fmla="*/ 2036690 w 2114550"/>
              <a:gd name="connsiteY5" fmla="*/ 3579741 h 5200650"/>
              <a:gd name="connsiteX6" fmla="*/ 1057276 w 2114550"/>
              <a:gd name="connsiteY6" fmla="*/ 5200653 h 5200650"/>
              <a:gd name="connsiteX7" fmla="*/ 77865 w 2114550"/>
              <a:gd name="connsiteY7" fmla="*/ 3579739 h 5200650"/>
              <a:gd name="connsiteX8" fmla="*/ 3 w 2114550"/>
              <a:gd name="connsiteY8" fmla="*/ 2600327 h 5200650"/>
              <a:gd name="connsiteX9" fmla="*/ 0 w 2114550"/>
              <a:gd name="connsiteY9" fmla="*/ 2600325 h 5200650"/>
              <a:gd name="connsiteX0" fmla="*/ 0 w 2088111"/>
              <a:gd name="connsiteY0" fmla="*/ 2600328 h 5200657"/>
              <a:gd name="connsiteX1" fmla="*/ 77863 w 2088111"/>
              <a:gd name="connsiteY1" fmla="*/ 1620914 h 5200657"/>
              <a:gd name="connsiteX2" fmla="*/ 1057280 w 2088111"/>
              <a:gd name="connsiteY2" fmla="*/ 4 h 5200657"/>
              <a:gd name="connsiteX3" fmla="*/ 2036690 w 2088111"/>
              <a:gd name="connsiteY3" fmla="*/ 1620919 h 5200657"/>
              <a:gd name="connsiteX4" fmla="*/ 2039416 w 2088111"/>
              <a:gd name="connsiteY4" fmla="*/ 2590806 h 5200657"/>
              <a:gd name="connsiteX5" fmla="*/ 2036690 w 2088111"/>
              <a:gd name="connsiteY5" fmla="*/ 3579744 h 5200657"/>
              <a:gd name="connsiteX6" fmla="*/ 1057276 w 2088111"/>
              <a:gd name="connsiteY6" fmla="*/ 5200656 h 5200657"/>
              <a:gd name="connsiteX7" fmla="*/ 77865 w 2088111"/>
              <a:gd name="connsiteY7" fmla="*/ 3579742 h 5200657"/>
              <a:gd name="connsiteX8" fmla="*/ 3 w 2088111"/>
              <a:gd name="connsiteY8" fmla="*/ 2600330 h 5200657"/>
              <a:gd name="connsiteX9" fmla="*/ 0 w 2088111"/>
              <a:gd name="connsiteY9" fmla="*/ 2600328 h 5200657"/>
              <a:gd name="connsiteX0" fmla="*/ 0 w 2088111"/>
              <a:gd name="connsiteY0" fmla="*/ 2601911 h 5202240"/>
              <a:gd name="connsiteX1" fmla="*/ 77863 w 2088111"/>
              <a:gd name="connsiteY1" fmla="*/ 1622497 h 5202240"/>
              <a:gd name="connsiteX2" fmla="*/ 1057280 w 2088111"/>
              <a:gd name="connsiteY2" fmla="*/ 1587 h 5202240"/>
              <a:gd name="connsiteX3" fmla="*/ 1918619 w 2088111"/>
              <a:gd name="connsiteY3" fmla="*/ 1612977 h 5202240"/>
              <a:gd name="connsiteX4" fmla="*/ 2039416 w 2088111"/>
              <a:gd name="connsiteY4" fmla="*/ 2592389 h 5202240"/>
              <a:gd name="connsiteX5" fmla="*/ 2036690 w 2088111"/>
              <a:gd name="connsiteY5" fmla="*/ 3581327 h 5202240"/>
              <a:gd name="connsiteX6" fmla="*/ 1057276 w 2088111"/>
              <a:gd name="connsiteY6" fmla="*/ 5202239 h 5202240"/>
              <a:gd name="connsiteX7" fmla="*/ 77865 w 2088111"/>
              <a:gd name="connsiteY7" fmla="*/ 3581325 h 5202240"/>
              <a:gd name="connsiteX8" fmla="*/ 3 w 2088111"/>
              <a:gd name="connsiteY8" fmla="*/ 2601913 h 5202240"/>
              <a:gd name="connsiteX9" fmla="*/ 0 w 2088111"/>
              <a:gd name="connsiteY9" fmla="*/ 2601911 h 5202240"/>
              <a:gd name="connsiteX0" fmla="*/ 0 w 2041205"/>
              <a:gd name="connsiteY0" fmla="*/ 2601911 h 5202239"/>
              <a:gd name="connsiteX1" fmla="*/ 77863 w 2041205"/>
              <a:gd name="connsiteY1" fmla="*/ 1622497 h 5202239"/>
              <a:gd name="connsiteX2" fmla="*/ 1057280 w 2041205"/>
              <a:gd name="connsiteY2" fmla="*/ 1587 h 5202239"/>
              <a:gd name="connsiteX3" fmla="*/ 1918619 w 2041205"/>
              <a:gd name="connsiteY3" fmla="*/ 1612977 h 5202239"/>
              <a:gd name="connsiteX4" fmla="*/ 2039416 w 2041205"/>
              <a:gd name="connsiteY4" fmla="*/ 2592389 h 5202239"/>
              <a:gd name="connsiteX5" fmla="*/ 1907885 w 2041205"/>
              <a:gd name="connsiteY5" fmla="*/ 3581327 h 5202239"/>
              <a:gd name="connsiteX6" fmla="*/ 1057276 w 2041205"/>
              <a:gd name="connsiteY6" fmla="*/ 5202239 h 5202239"/>
              <a:gd name="connsiteX7" fmla="*/ 77865 w 2041205"/>
              <a:gd name="connsiteY7" fmla="*/ 3581325 h 5202239"/>
              <a:gd name="connsiteX8" fmla="*/ 3 w 2041205"/>
              <a:gd name="connsiteY8" fmla="*/ 2601913 h 5202239"/>
              <a:gd name="connsiteX9" fmla="*/ 0 w 2041205"/>
              <a:gd name="connsiteY9" fmla="*/ 2601911 h 5202239"/>
              <a:gd name="connsiteX0" fmla="*/ 0 w 1970040"/>
              <a:gd name="connsiteY0" fmla="*/ 2601911 h 5202239"/>
              <a:gd name="connsiteX1" fmla="*/ 77863 w 1970040"/>
              <a:gd name="connsiteY1" fmla="*/ 1622497 h 5202239"/>
              <a:gd name="connsiteX2" fmla="*/ 1057280 w 1970040"/>
              <a:gd name="connsiteY2" fmla="*/ 1587 h 5202239"/>
              <a:gd name="connsiteX3" fmla="*/ 1918619 w 1970040"/>
              <a:gd name="connsiteY3" fmla="*/ 1612977 h 5202239"/>
              <a:gd name="connsiteX4" fmla="*/ 1814008 w 1970040"/>
              <a:gd name="connsiteY4" fmla="*/ 2592389 h 5202239"/>
              <a:gd name="connsiteX5" fmla="*/ 1907885 w 1970040"/>
              <a:gd name="connsiteY5" fmla="*/ 3581327 h 5202239"/>
              <a:gd name="connsiteX6" fmla="*/ 1057276 w 1970040"/>
              <a:gd name="connsiteY6" fmla="*/ 5202239 h 5202239"/>
              <a:gd name="connsiteX7" fmla="*/ 77865 w 1970040"/>
              <a:gd name="connsiteY7" fmla="*/ 3581325 h 5202239"/>
              <a:gd name="connsiteX8" fmla="*/ 3 w 1970040"/>
              <a:gd name="connsiteY8" fmla="*/ 2601913 h 5202239"/>
              <a:gd name="connsiteX9" fmla="*/ 0 w 1970040"/>
              <a:gd name="connsiteY9" fmla="*/ 2601911 h 5202239"/>
              <a:gd name="connsiteX0" fmla="*/ 0 w 1959306"/>
              <a:gd name="connsiteY0" fmla="*/ 2611436 h 5211764"/>
              <a:gd name="connsiteX1" fmla="*/ 77863 w 1959306"/>
              <a:gd name="connsiteY1" fmla="*/ 1632022 h 5211764"/>
              <a:gd name="connsiteX2" fmla="*/ 1057280 w 1959306"/>
              <a:gd name="connsiteY2" fmla="*/ 11112 h 5211764"/>
              <a:gd name="connsiteX3" fmla="*/ 1811282 w 1959306"/>
              <a:gd name="connsiteY3" fmla="*/ 1565352 h 5211764"/>
              <a:gd name="connsiteX4" fmla="*/ 1814008 w 1959306"/>
              <a:gd name="connsiteY4" fmla="*/ 2601914 h 5211764"/>
              <a:gd name="connsiteX5" fmla="*/ 1907885 w 1959306"/>
              <a:gd name="connsiteY5" fmla="*/ 3590852 h 5211764"/>
              <a:gd name="connsiteX6" fmla="*/ 1057276 w 1959306"/>
              <a:gd name="connsiteY6" fmla="*/ 5211764 h 5211764"/>
              <a:gd name="connsiteX7" fmla="*/ 77865 w 1959306"/>
              <a:gd name="connsiteY7" fmla="*/ 3590850 h 5211764"/>
              <a:gd name="connsiteX8" fmla="*/ 3 w 1959306"/>
              <a:gd name="connsiteY8" fmla="*/ 2611438 h 5211764"/>
              <a:gd name="connsiteX9" fmla="*/ 0 w 1959306"/>
              <a:gd name="connsiteY9" fmla="*/ 2611436 h 5211764"/>
              <a:gd name="connsiteX0" fmla="*/ 0 w 2753604"/>
              <a:gd name="connsiteY0" fmla="*/ 2697161 h 5211764"/>
              <a:gd name="connsiteX1" fmla="*/ 872161 w 2753604"/>
              <a:gd name="connsiteY1" fmla="*/ 1632022 h 5211764"/>
              <a:gd name="connsiteX2" fmla="*/ 1851578 w 2753604"/>
              <a:gd name="connsiteY2" fmla="*/ 11112 h 5211764"/>
              <a:gd name="connsiteX3" fmla="*/ 2605580 w 2753604"/>
              <a:gd name="connsiteY3" fmla="*/ 1565352 h 5211764"/>
              <a:gd name="connsiteX4" fmla="*/ 2608306 w 2753604"/>
              <a:gd name="connsiteY4" fmla="*/ 2601914 h 5211764"/>
              <a:gd name="connsiteX5" fmla="*/ 2702183 w 2753604"/>
              <a:gd name="connsiteY5" fmla="*/ 3590852 h 5211764"/>
              <a:gd name="connsiteX6" fmla="*/ 1851574 w 2753604"/>
              <a:gd name="connsiteY6" fmla="*/ 5211764 h 5211764"/>
              <a:gd name="connsiteX7" fmla="*/ 872163 w 2753604"/>
              <a:gd name="connsiteY7" fmla="*/ 3590850 h 5211764"/>
              <a:gd name="connsiteX8" fmla="*/ 794301 w 2753604"/>
              <a:gd name="connsiteY8" fmla="*/ 2611438 h 5211764"/>
              <a:gd name="connsiteX9" fmla="*/ 0 w 2753604"/>
              <a:gd name="connsiteY9" fmla="*/ 2697161 h 5211764"/>
              <a:gd name="connsiteX0" fmla="*/ 0 w 2753604"/>
              <a:gd name="connsiteY0" fmla="*/ 2697161 h 5211764"/>
              <a:gd name="connsiteX1" fmla="*/ 872161 w 2753604"/>
              <a:gd name="connsiteY1" fmla="*/ 1632022 h 5211764"/>
              <a:gd name="connsiteX2" fmla="*/ 1851578 w 2753604"/>
              <a:gd name="connsiteY2" fmla="*/ 11112 h 5211764"/>
              <a:gd name="connsiteX3" fmla="*/ 2605580 w 2753604"/>
              <a:gd name="connsiteY3" fmla="*/ 1565352 h 5211764"/>
              <a:gd name="connsiteX4" fmla="*/ 2608306 w 2753604"/>
              <a:gd name="connsiteY4" fmla="*/ 2601914 h 5211764"/>
              <a:gd name="connsiteX5" fmla="*/ 2702183 w 2753604"/>
              <a:gd name="connsiteY5" fmla="*/ 3590852 h 5211764"/>
              <a:gd name="connsiteX6" fmla="*/ 1851574 w 2753604"/>
              <a:gd name="connsiteY6" fmla="*/ 5211764 h 5211764"/>
              <a:gd name="connsiteX7" fmla="*/ 872163 w 2753604"/>
              <a:gd name="connsiteY7" fmla="*/ 3590850 h 5211764"/>
              <a:gd name="connsiteX8" fmla="*/ 85873 w 2753604"/>
              <a:gd name="connsiteY8" fmla="*/ 3201988 h 5211764"/>
              <a:gd name="connsiteX9" fmla="*/ 0 w 2753604"/>
              <a:gd name="connsiteY9" fmla="*/ 2697161 h 5211764"/>
              <a:gd name="connsiteX0" fmla="*/ 0 w 2753604"/>
              <a:gd name="connsiteY0" fmla="*/ 2697161 h 5329239"/>
              <a:gd name="connsiteX1" fmla="*/ 872161 w 2753604"/>
              <a:gd name="connsiteY1" fmla="*/ 1632022 h 5329239"/>
              <a:gd name="connsiteX2" fmla="*/ 1851578 w 2753604"/>
              <a:gd name="connsiteY2" fmla="*/ 11112 h 5329239"/>
              <a:gd name="connsiteX3" fmla="*/ 2605580 w 2753604"/>
              <a:gd name="connsiteY3" fmla="*/ 1565352 h 5329239"/>
              <a:gd name="connsiteX4" fmla="*/ 2608306 w 2753604"/>
              <a:gd name="connsiteY4" fmla="*/ 2601914 h 5329239"/>
              <a:gd name="connsiteX5" fmla="*/ 2702183 w 2753604"/>
              <a:gd name="connsiteY5" fmla="*/ 3590852 h 5329239"/>
              <a:gd name="connsiteX6" fmla="*/ 1851574 w 2753604"/>
              <a:gd name="connsiteY6" fmla="*/ 5211764 h 5329239"/>
              <a:gd name="connsiteX7" fmla="*/ 56398 w 2753604"/>
              <a:gd name="connsiteY7" fmla="*/ 4295700 h 5329239"/>
              <a:gd name="connsiteX8" fmla="*/ 85873 w 2753604"/>
              <a:gd name="connsiteY8" fmla="*/ 3201988 h 5329239"/>
              <a:gd name="connsiteX9" fmla="*/ 0 w 2753604"/>
              <a:gd name="connsiteY9" fmla="*/ 2697161 h 5329239"/>
              <a:gd name="connsiteX0" fmla="*/ 150270 w 2903874"/>
              <a:gd name="connsiteY0" fmla="*/ 2697161 h 5329239"/>
              <a:gd name="connsiteX1" fmla="*/ 1022431 w 2903874"/>
              <a:gd name="connsiteY1" fmla="*/ 1632022 h 5329239"/>
              <a:gd name="connsiteX2" fmla="*/ 2001848 w 2903874"/>
              <a:gd name="connsiteY2" fmla="*/ 11112 h 5329239"/>
              <a:gd name="connsiteX3" fmla="*/ 2755850 w 2903874"/>
              <a:gd name="connsiteY3" fmla="*/ 1565352 h 5329239"/>
              <a:gd name="connsiteX4" fmla="*/ 2758576 w 2903874"/>
              <a:gd name="connsiteY4" fmla="*/ 2601914 h 5329239"/>
              <a:gd name="connsiteX5" fmla="*/ 2852453 w 2903874"/>
              <a:gd name="connsiteY5" fmla="*/ 3590852 h 5329239"/>
              <a:gd name="connsiteX6" fmla="*/ 2001844 w 2903874"/>
              <a:gd name="connsiteY6" fmla="*/ 5211764 h 5329239"/>
              <a:gd name="connsiteX7" fmla="*/ 206668 w 2903874"/>
              <a:gd name="connsiteY7" fmla="*/ 4295700 h 5329239"/>
              <a:gd name="connsiteX8" fmla="*/ 1 w 2903874"/>
              <a:gd name="connsiteY8" fmla="*/ 3211513 h 5329239"/>
              <a:gd name="connsiteX9" fmla="*/ 150270 w 2903874"/>
              <a:gd name="connsiteY9" fmla="*/ 2697161 h 5329239"/>
              <a:gd name="connsiteX0" fmla="*/ 150270 w 2903874"/>
              <a:gd name="connsiteY0" fmla="*/ 2720975 h 5353053"/>
              <a:gd name="connsiteX1" fmla="*/ 603815 w 2903874"/>
              <a:gd name="connsiteY1" fmla="*/ 1379611 h 5353053"/>
              <a:gd name="connsiteX2" fmla="*/ 2001848 w 2903874"/>
              <a:gd name="connsiteY2" fmla="*/ 34926 h 5353053"/>
              <a:gd name="connsiteX3" fmla="*/ 2755850 w 2903874"/>
              <a:gd name="connsiteY3" fmla="*/ 1589166 h 5353053"/>
              <a:gd name="connsiteX4" fmla="*/ 2758576 w 2903874"/>
              <a:gd name="connsiteY4" fmla="*/ 2625728 h 5353053"/>
              <a:gd name="connsiteX5" fmla="*/ 2852453 w 2903874"/>
              <a:gd name="connsiteY5" fmla="*/ 3614666 h 5353053"/>
              <a:gd name="connsiteX6" fmla="*/ 2001844 w 2903874"/>
              <a:gd name="connsiteY6" fmla="*/ 5235578 h 5353053"/>
              <a:gd name="connsiteX7" fmla="*/ 206668 w 2903874"/>
              <a:gd name="connsiteY7" fmla="*/ 4319514 h 5353053"/>
              <a:gd name="connsiteX8" fmla="*/ 1 w 2903874"/>
              <a:gd name="connsiteY8" fmla="*/ 3235327 h 5353053"/>
              <a:gd name="connsiteX9" fmla="*/ 150270 w 2903874"/>
              <a:gd name="connsiteY9" fmla="*/ 2720975 h 5353053"/>
              <a:gd name="connsiteX0" fmla="*/ 525951 w 3279555"/>
              <a:gd name="connsiteY0" fmla="*/ 2720975 h 5353053"/>
              <a:gd name="connsiteX1" fmla="*/ 979496 w 3279555"/>
              <a:gd name="connsiteY1" fmla="*/ 1379611 h 5353053"/>
              <a:gd name="connsiteX2" fmla="*/ 2377529 w 3279555"/>
              <a:gd name="connsiteY2" fmla="*/ 34926 h 5353053"/>
              <a:gd name="connsiteX3" fmla="*/ 3131531 w 3279555"/>
              <a:gd name="connsiteY3" fmla="*/ 1589166 h 5353053"/>
              <a:gd name="connsiteX4" fmla="*/ 3134257 w 3279555"/>
              <a:gd name="connsiteY4" fmla="*/ 2625728 h 5353053"/>
              <a:gd name="connsiteX5" fmla="*/ 3228134 w 3279555"/>
              <a:gd name="connsiteY5" fmla="*/ 3614666 h 5353053"/>
              <a:gd name="connsiteX6" fmla="*/ 2377525 w 3279555"/>
              <a:gd name="connsiteY6" fmla="*/ 5235578 h 5353053"/>
              <a:gd name="connsiteX7" fmla="*/ 582349 w 3279555"/>
              <a:gd name="connsiteY7" fmla="*/ 4319514 h 5353053"/>
              <a:gd name="connsiteX8" fmla="*/ 1 w 3279555"/>
              <a:gd name="connsiteY8" fmla="*/ 3254377 h 5353053"/>
              <a:gd name="connsiteX9" fmla="*/ 525951 w 3279555"/>
              <a:gd name="connsiteY9" fmla="*/ 2720975 h 5353053"/>
              <a:gd name="connsiteX0" fmla="*/ 150270 w 3279555"/>
              <a:gd name="connsiteY0" fmla="*/ 2520950 h 5353053"/>
              <a:gd name="connsiteX1" fmla="*/ 979496 w 3279555"/>
              <a:gd name="connsiteY1" fmla="*/ 1379611 h 5353053"/>
              <a:gd name="connsiteX2" fmla="*/ 2377529 w 3279555"/>
              <a:gd name="connsiteY2" fmla="*/ 34926 h 5353053"/>
              <a:gd name="connsiteX3" fmla="*/ 3131531 w 3279555"/>
              <a:gd name="connsiteY3" fmla="*/ 1589166 h 5353053"/>
              <a:gd name="connsiteX4" fmla="*/ 3134257 w 3279555"/>
              <a:gd name="connsiteY4" fmla="*/ 2625728 h 5353053"/>
              <a:gd name="connsiteX5" fmla="*/ 3228134 w 3279555"/>
              <a:gd name="connsiteY5" fmla="*/ 3614666 h 5353053"/>
              <a:gd name="connsiteX6" fmla="*/ 2377525 w 3279555"/>
              <a:gd name="connsiteY6" fmla="*/ 5235578 h 5353053"/>
              <a:gd name="connsiteX7" fmla="*/ 582349 w 3279555"/>
              <a:gd name="connsiteY7" fmla="*/ 4319514 h 5353053"/>
              <a:gd name="connsiteX8" fmla="*/ 1 w 3279555"/>
              <a:gd name="connsiteY8" fmla="*/ 3254377 h 5353053"/>
              <a:gd name="connsiteX9" fmla="*/ 150270 w 3279555"/>
              <a:gd name="connsiteY9" fmla="*/ 2520950 h 5353053"/>
              <a:gd name="connsiteX0" fmla="*/ 150270 w 3279555"/>
              <a:gd name="connsiteY0" fmla="*/ 2540000 h 5372103"/>
              <a:gd name="connsiteX1" fmla="*/ 829224 w 3279555"/>
              <a:gd name="connsiteY1" fmla="*/ 1284361 h 5372103"/>
              <a:gd name="connsiteX2" fmla="*/ 2377529 w 3279555"/>
              <a:gd name="connsiteY2" fmla="*/ 53976 h 5372103"/>
              <a:gd name="connsiteX3" fmla="*/ 3131531 w 3279555"/>
              <a:gd name="connsiteY3" fmla="*/ 1608216 h 5372103"/>
              <a:gd name="connsiteX4" fmla="*/ 3134257 w 3279555"/>
              <a:gd name="connsiteY4" fmla="*/ 2644778 h 5372103"/>
              <a:gd name="connsiteX5" fmla="*/ 3228134 w 3279555"/>
              <a:gd name="connsiteY5" fmla="*/ 3633716 h 5372103"/>
              <a:gd name="connsiteX6" fmla="*/ 2377525 w 3279555"/>
              <a:gd name="connsiteY6" fmla="*/ 5254628 h 5372103"/>
              <a:gd name="connsiteX7" fmla="*/ 582349 w 3279555"/>
              <a:gd name="connsiteY7" fmla="*/ 4338564 h 5372103"/>
              <a:gd name="connsiteX8" fmla="*/ 1 w 3279555"/>
              <a:gd name="connsiteY8" fmla="*/ 3273427 h 5372103"/>
              <a:gd name="connsiteX9" fmla="*/ 150270 w 3279555"/>
              <a:gd name="connsiteY9" fmla="*/ 2540000 h 537210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</a:cxnLst>
            <a:rect l="l" t="t" r="r" b="b"/>
            <a:pathLst>
              <a:path w="3279555" h="5372103">
                <a:moveTo>
                  <a:pt x="150270" y="2540000"/>
                </a:moveTo>
                <a:cubicBezTo>
                  <a:pt x="150270" y="2204227"/>
                  <a:pt x="777802" y="1595406"/>
                  <a:pt x="829224" y="1284361"/>
                </a:cubicBezTo>
                <a:cubicBezTo>
                  <a:pt x="991237" y="304358"/>
                  <a:pt x="1993811" y="0"/>
                  <a:pt x="2377529" y="53976"/>
                </a:cubicBezTo>
                <a:cubicBezTo>
                  <a:pt x="2761247" y="107952"/>
                  <a:pt x="2969520" y="628217"/>
                  <a:pt x="3131531" y="1608216"/>
                </a:cubicBezTo>
                <a:cubicBezTo>
                  <a:pt x="3182952" y="1919261"/>
                  <a:pt x="3118157" y="2307195"/>
                  <a:pt x="3134257" y="2644778"/>
                </a:cubicBezTo>
                <a:cubicBezTo>
                  <a:pt x="3150358" y="2982361"/>
                  <a:pt x="3279555" y="3322671"/>
                  <a:pt x="3228134" y="3633716"/>
                </a:cubicBezTo>
                <a:cubicBezTo>
                  <a:pt x="3066122" y="4613717"/>
                  <a:pt x="2818489" y="5137153"/>
                  <a:pt x="2377525" y="5254628"/>
                </a:cubicBezTo>
                <a:cubicBezTo>
                  <a:pt x="1936561" y="5372103"/>
                  <a:pt x="744360" y="5318564"/>
                  <a:pt x="582349" y="4338564"/>
                </a:cubicBezTo>
                <a:cubicBezTo>
                  <a:pt x="530928" y="4027519"/>
                  <a:pt x="1" y="3609199"/>
                  <a:pt x="1" y="3273427"/>
                </a:cubicBezTo>
                <a:cubicBezTo>
                  <a:pt x="0" y="3273426"/>
                  <a:pt x="150271" y="2540001"/>
                  <a:pt x="150270" y="2540000"/>
                </a:cubicBezTo>
                <a:close/>
              </a:path>
            </a:pathLst>
          </a:custGeom>
          <a:solidFill>
            <a:schemeClr val="accent6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3" name="Freeform 2"/>
          <xdr:cNvSpPr/>
        </xdr:nvSpPr>
        <xdr:spPr>
          <a:xfrm>
            <a:off x="7133335" y="750889"/>
            <a:ext cx="820040" cy="5001493"/>
          </a:xfrm>
          <a:custGeom>
            <a:avLst/>
            <a:gdLst>
              <a:gd name="connsiteX0" fmla="*/ 0 w 361950"/>
              <a:gd name="connsiteY0" fmla="*/ 2576513 h 5153025"/>
              <a:gd name="connsiteX1" fmla="*/ 445 w 361950"/>
              <a:gd name="connsiteY1" fmla="*/ 2395982 h 5153025"/>
              <a:gd name="connsiteX2" fmla="*/ 180980 w 361950"/>
              <a:gd name="connsiteY2" fmla="*/ 0 h 5153025"/>
              <a:gd name="connsiteX3" fmla="*/ 361507 w 361950"/>
              <a:gd name="connsiteY3" fmla="*/ 2395983 h 5153025"/>
              <a:gd name="connsiteX4" fmla="*/ 361952 w 361950"/>
              <a:gd name="connsiteY4" fmla="*/ 2576513 h 5153025"/>
              <a:gd name="connsiteX5" fmla="*/ 361507 w 361950"/>
              <a:gd name="connsiteY5" fmla="*/ 2757043 h 5153025"/>
              <a:gd name="connsiteX6" fmla="*/ 180975 w 361950"/>
              <a:gd name="connsiteY6" fmla="*/ 5153026 h 5153025"/>
              <a:gd name="connsiteX7" fmla="*/ 446 w 361950"/>
              <a:gd name="connsiteY7" fmla="*/ 2757043 h 5153025"/>
              <a:gd name="connsiteX8" fmla="*/ 1 w 361950"/>
              <a:gd name="connsiteY8" fmla="*/ 2576513 h 5153025"/>
              <a:gd name="connsiteX9" fmla="*/ 0 w 361950"/>
              <a:gd name="connsiteY9" fmla="*/ 2576513 h 5153025"/>
              <a:gd name="connsiteX0" fmla="*/ 87239 w 449191"/>
              <a:gd name="connsiteY0" fmla="*/ 2771056 h 5347580"/>
              <a:gd name="connsiteX1" fmla="*/ 87684 w 449191"/>
              <a:gd name="connsiteY1" fmla="*/ 2590525 h 5347580"/>
              <a:gd name="connsiteX2" fmla="*/ 30089 w 449191"/>
              <a:gd name="connsiteY2" fmla="*/ 1423268 h 5347580"/>
              <a:gd name="connsiteX3" fmla="*/ 268219 w 449191"/>
              <a:gd name="connsiteY3" fmla="*/ 194543 h 5347580"/>
              <a:gd name="connsiteX4" fmla="*/ 448746 w 449191"/>
              <a:gd name="connsiteY4" fmla="*/ 2590526 h 5347580"/>
              <a:gd name="connsiteX5" fmla="*/ 449191 w 449191"/>
              <a:gd name="connsiteY5" fmla="*/ 2771056 h 5347580"/>
              <a:gd name="connsiteX6" fmla="*/ 448746 w 449191"/>
              <a:gd name="connsiteY6" fmla="*/ 2951586 h 5347580"/>
              <a:gd name="connsiteX7" fmla="*/ 268214 w 449191"/>
              <a:gd name="connsiteY7" fmla="*/ 5347569 h 5347580"/>
              <a:gd name="connsiteX8" fmla="*/ 87685 w 449191"/>
              <a:gd name="connsiteY8" fmla="*/ 2951586 h 5347580"/>
              <a:gd name="connsiteX9" fmla="*/ 87240 w 449191"/>
              <a:gd name="connsiteY9" fmla="*/ 2771056 h 5347580"/>
              <a:gd name="connsiteX10" fmla="*/ 87239 w 449191"/>
              <a:gd name="connsiteY10" fmla="*/ 2771056 h 5347580"/>
              <a:gd name="connsiteX0" fmla="*/ 87239 w 449191"/>
              <a:gd name="connsiteY0" fmla="*/ 2587625 h 5164149"/>
              <a:gd name="connsiteX1" fmla="*/ 87684 w 449191"/>
              <a:gd name="connsiteY1" fmla="*/ 2407094 h 5164149"/>
              <a:gd name="connsiteX2" fmla="*/ 30089 w 449191"/>
              <a:gd name="connsiteY2" fmla="*/ 1239837 h 5164149"/>
              <a:gd name="connsiteX3" fmla="*/ 268219 w 449191"/>
              <a:gd name="connsiteY3" fmla="*/ 11112 h 5164149"/>
              <a:gd name="connsiteX4" fmla="*/ 334890 w 449191"/>
              <a:gd name="connsiteY4" fmla="*/ 1306512 h 5164149"/>
              <a:gd name="connsiteX5" fmla="*/ 448746 w 449191"/>
              <a:gd name="connsiteY5" fmla="*/ 2407095 h 5164149"/>
              <a:gd name="connsiteX6" fmla="*/ 449191 w 449191"/>
              <a:gd name="connsiteY6" fmla="*/ 2587625 h 5164149"/>
              <a:gd name="connsiteX7" fmla="*/ 448746 w 449191"/>
              <a:gd name="connsiteY7" fmla="*/ 2768155 h 5164149"/>
              <a:gd name="connsiteX8" fmla="*/ 268214 w 449191"/>
              <a:gd name="connsiteY8" fmla="*/ 5164138 h 5164149"/>
              <a:gd name="connsiteX9" fmla="*/ 87685 w 449191"/>
              <a:gd name="connsiteY9" fmla="*/ 2768155 h 5164149"/>
              <a:gd name="connsiteX10" fmla="*/ 87240 w 449191"/>
              <a:gd name="connsiteY10" fmla="*/ 2587625 h 5164149"/>
              <a:gd name="connsiteX11" fmla="*/ 87239 w 449191"/>
              <a:gd name="connsiteY11" fmla="*/ 2587625 h 5164149"/>
              <a:gd name="connsiteX0" fmla="*/ 87239 w 562895"/>
              <a:gd name="connsiteY0" fmla="*/ 2587625 h 5164149"/>
              <a:gd name="connsiteX1" fmla="*/ 87684 w 562895"/>
              <a:gd name="connsiteY1" fmla="*/ 2407094 h 5164149"/>
              <a:gd name="connsiteX2" fmla="*/ 30089 w 562895"/>
              <a:gd name="connsiteY2" fmla="*/ 1239837 h 5164149"/>
              <a:gd name="connsiteX3" fmla="*/ 268219 w 562895"/>
              <a:gd name="connsiteY3" fmla="*/ 11112 h 5164149"/>
              <a:gd name="connsiteX4" fmla="*/ 334890 w 562895"/>
              <a:gd name="connsiteY4" fmla="*/ 1306512 h 5164149"/>
              <a:gd name="connsiteX5" fmla="*/ 448746 w 562895"/>
              <a:gd name="connsiteY5" fmla="*/ 2407095 h 5164149"/>
              <a:gd name="connsiteX6" fmla="*/ 562895 w 562895"/>
              <a:gd name="connsiteY6" fmla="*/ 2597150 h 5164149"/>
              <a:gd name="connsiteX7" fmla="*/ 448746 w 562895"/>
              <a:gd name="connsiteY7" fmla="*/ 2768155 h 5164149"/>
              <a:gd name="connsiteX8" fmla="*/ 268214 w 562895"/>
              <a:gd name="connsiteY8" fmla="*/ 5164138 h 5164149"/>
              <a:gd name="connsiteX9" fmla="*/ 87685 w 562895"/>
              <a:gd name="connsiteY9" fmla="*/ 2768155 h 5164149"/>
              <a:gd name="connsiteX10" fmla="*/ 87240 w 562895"/>
              <a:gd name="connsiteY10" fmla="*/ 2587625 h 5164149"/>
              <a:gd name="connsiteX11" fmla="*/ 87239 w 562895"/>
              <a:gd name="connsiteY11" fmla="*/ 2587625 h 5164149"/>
              <a:gd name="connsiteX0" fmla="*/ 87239 w 575157"/>
              <a:gd name="connsiteY0" fmla="*/ 2587625 h 5164149"/>
              <a:gd name="connsiteX1" fmla="*/ 87684 w 575157"/>
              <a:gd name="connsiteY1" fmla="*/ 2407094 h 5164149"/>
              <a:gd name="connsiteX2" fmla="*/ 30089 w 575157"/>
              <a:gd name="connsiteY2" fmla="*/ 1239837 h 5164149"/>
              <a:gd name="connsiteX3" fmla="*/ 268219 w 575157"/>
              <a:gd name="connsiteY3" fmla="*/ 11112 h 5164149"/>
              <a:gd name="connsiteX4" fmla="*/ 334890 w 575157"/>
              <a:gd name="connsiteY4" fmla="*/ 1306512 h 5164149"/>
              <a:gd name="connsiteX5" fmla="*/ 522319 w 575157"/>
              <a:gd name="connsiteY5" fmla="*/ 2283270 h 5164149"/>
              <a:gd name="connsiteX6" fmla="*/ 562895 w 575157"/>
              <a:gd name="connsiteY6" fmla="*/ 2597150 h 5164149"/>
              <a:gd name="connsiteX7" fmla="*/ 448746 w 575157"/>
              <a:gd name="connsiteY7" fmla="*/ 2768155 h 5164149"/>
              <a:gd name="connsiteX8" fmla="*/ 268214 w 575157"/>
              <a:gd name="connsiteY8" fmla="*/ 5164138 h 5164149"/>
              <a:gd name="connsiteX9" fmla="*/ 87685 w 575157"/>
              <a:gd name="connsiteY9" fmla="*/ 2768155 h 5164149"/>
              <a:gd name="connsiteX10" fmla="*/ 87240 w 575157"/>
              <a:gd name="connsiteY10" fmla="*/ 2587625 h 5164149"/>
              <a:gd name="connsiteX11" fmla="*/ 87239 w 575157"/>
              <a:gd name="connsiteY11" fmla="*/ 2587625 h 5164149"/>
              <a:gd name="connsiteX0" fmla="*/ 87239 w 564010"/>
              <a:gd name="connsiteY0" fmla="*/ 2587625 h 5200650"/>
              <a:gd name="connsiteX1" fmla="*/ 87684 w 564010"/>
              <a:gd name="connsiteY1" fmla="*/ 2407094 h 5200650"/>
              <a:gd name="connsiteX2" fmla="*/ 30089 w 564010"/>
              <a:gd name="connsiteY2" fmla="*/ 1239837 h 5200650"/>
              <a:gd name="connsiteX3" fmla="*/ 268219 w 564010"/>
              <a:gd name="connsiteY3" fmla="*/ 11112 h 5200650"/>
              <a:gd name="connsiteX4" fmla="*/ 334890 w 564010"/>
              <a:gd name="connsiteY4" fmla="*/ 1306512 h 5200650"/>
              <a:gd name="connsiteX5" fmla="*/ 522319 w 564010"/>
              <a:gd name="connsiteY5" fmla="*/ 2283270 h 5200650"/>
              <a:gd name="connsiteX6" fmla="*/ 562895 w 564010"/>
              <a:gd name="connsiteY6" fmla="*/ 2597150 h 5200650"/>
              <a:gd name="connsiteX7" fmla="*/ 529008 w 564010"/>
              <a:gd name="connsiteY7" fmla="*/ 2987230 h 5200650"/>
              <a:gd name="connsiteX8" fmla="*/ 268214 w 564010"/>
              <a:gd name="connsiteY8" fmla="*/ 5164138 h 5200650"/>
              <a:gd name="connsiteX9" fmla="*/ 87685 w 564010"/>
              <a:gd name="connsiteY9" fmla="*/ 2768155 h 5200650"/>
              <a:gd name="connsiteX10" fmla="*/ 87240 w 564010"/>
              <a:gd name="connsiteY10" fmla="*/ 2587625 h 5200650"/>
              <a:gd name="connsiteX11" fmla="*/ 87239 w 564010"/>
              <a:gd name="connsiteY11" fmla="*/ 2587625 h 5200650"/>
              <a:gd name="connsiteX0" fmla="*/ 194255 w 564010"/>
              <a:gd name="connsiteY0" fmla="*/ 2597150 h 5200650"/>
              <a:gd name="connsiteX1" fmla="*/ 87684 w 564010"/>
              <a:gd name="connsiteY1" fmla="*/ 2407094 h 5200650"/>
              <a:gd name="connsiteX2" fmla="*/ 30089 w 564010"/>
              <a:gd name="connsiteY2" fmla="*/ 1239837 h 5200650"/>
              <a:gd name="connsiteX3" fmla="*/ 268219 w 564010"/>
              <a:gd name="connsiteY3" fmla="*/ 11112 h 5200650"/>
              <a:gd name="connsiteX4" fmla="*/ 334890 w 564010"/>
              <a:gd name="connsiteY4" fmla="*/ 1306512 h 5200650"/>
              <a:gd name="connsiteX5" fmla="*/ 522319 w 564010"/>
              <a:gd name="connsiteY5" fmla="*/ 2283270 h 5200650"/>
              <a:gd name="connsiteX6" fmla="*/ 562895 w 564010"/>
              <a:gd name="connsiteY6" fmla="*/ 2597150 h 5200650"/>
              <a:gd name="connsiteX7" fmla="*/ 529008 w 564010"/>
              <a:gd name="connsiteY7" fmla="*/ 2987230 h 5200650"/>
              <a:gd name="connsiteX8" fmla="*/ 268214 w 564010"/>
              <a:gd name="connsiteY8" fmla="*/ 5164138 h 5200650"/>
              <a:gd name="connsiteX9" fmla="*/ 87685 w 564010"/>
              <a:gd name="connsiteY9" fmla="*/ 2768155 h 5200650"/>
              <a:gd name="connsiteX10" fmla="*/ 87240 w 564010"/>
              <a:gd name="connsiteY10" fmla="*/ 2587625 h 5200650"/>
              <a:gd name="connsiteX11" fmla="*/ 194255 w 564010"/>
              <a:gd name="connsiteY11" fmla="*/ 2597150 h 5200650"/>
              <a:gd name="connsiteX0" fmla="*/ 194255 w 564010"/>
              <a:gd name="connsiteY0" fmla="*/ 2597150 h 5200650"/>
              <a:gd name="connsiteX1" fmla="*/ 87684 w 564010"/>
              <a:gd name="connsiteY1" fmla="*/ 2407094 h 5200650"/>
              <a:gd name="connsiteX2" fmla="*/ 30089 w 564010"/>
              <a:gd name="connsiteY2" fmla="*/ 1239837 h 5200650"/>
              <a:gd name="connsiteX3" fmla="*/ 268219 w 564010"/>
              <a:gd name="connsiteY3" fmla="*/ 11112 h 5200650"/>
              <a:gd name="connsiteX4" fmla="*/ 334890 w 564010"/>
              <a:gd name="connsiteY4" fmla="*/ 1306512 h 5200650"/>
              <a:gd name="connsiteX5" fmla="*/ 522319 w 564010"/>
              <a:gd name="connsiteY5" fmla="*/ 2283270 h 5200650"/>
              <a:gd name="connsiteX6" fmla="*/ 562895 w 564010"/>
              <a:gd name="connsiteY6" fmla="*/ 2597150 h 5200650"/>
              <a:gd name="connsiteX7" fmla="*/ 529008 w 564010"/>
              <a:gd name="connsiteY7" fmla="*/ 2987230 h 5200650"/>
              <a:gd name="connsiteX8" fmla="*/ 268214 w 564010"/>
              <a:gd name="connsiteY8" fmla="*/ 5164138 h 5200650"/>
              <a:gd name="connsiteX9" fmla="*/ 87685 w 564010"/>
              <a:gd name="connsiteY9" fmla="*/ 2768155 h 5200650"/>
              <a:gd name="connsiteX10" fmla="*/ 187567 w 564010"/>
              <a:gd name="connsiteY10" fmla="*/ 2787650 h 5200650"/>
              <a:gd name="connsiteX11" fmla="*/ 194255 w 564010"/>
              <a:gd name="connsiteY11" fmla="*/ 2597150 h 5200650"/>
              <a:gd name="connsiteX0" fmla="*/ 194255 w 564010"/>
              <a:gd name="connsiteY0" fmla="*/ 2597150 h 5249863"/>
              <a:gd name="connsiteX1" fmla="*/ 87684 w 564010"/>
              <a:gd name="connsiteY1" fmla="*/ 2407094 h 5249863"/>
              <a:gd name="connsiteX2" fmla="*/ 30089 w 564010"/>
              <a:gd name="connsiteY2" fmla="*/ 1239837 h 5249863"/>
              <a:gd name="connsiteX3" fmla="*/ 268219 w 564010"/>
              <a:gd name="connsiteY3" fmla="*/ 11112 h 5249863"/>
              <a:gd name="connsiteX4" fmla="*/ 334890 w 564010"/>
              <a:gd name="connsiteY4" fmla="*/ 1306512 h 5249863"/>
              <a:gd name="connsiteX5" fmla="*/ 522319 w 564010"/>
              <a:gd name="connsiteY5" fmla="*/ 2283270 h 5249863"/>
              <a:gd name="connsiteX6" fmla="*/ 562895 w 564010"/>
              <a:gd name="connsiteY6" fmla="*/ 2597150 h 5249863"/>
              <a:gd name="connsiteX7" fmla="*/ 529008 w 564010"/>
              <a:gd name="connsiteY7" fmla="*/ 2987230 h 5249863"/>
              <a:gd name="connsiteX8" fmla="*/ 268214 w 564010"/>
              <a:gd name="connsiteY8" fmla="*/ 5164138 h 5249863"/>
              <a:gd name="connsiteX9" fmla="*/ 188012 w 564010"/>
              <a:gd name="connsiteY9" fmla="*/ 3501580 h 5249863"/>
              <a:gd name="connsiteX10" fmla="*/ 187567 w 564010"/>
              <a:gd name="connsiteY10" fmla="*/ 2787650 h 5249863"/>
              <a:gd name="connsiteX11" fmla="*/ 194255 w 564010"/>
              <a:gd name="connsiteY11" fmla="*/ 2597150 h 5249863"/>
              <a:gd name="connsiteX0" fmla="*/ 189796 w 559551"/>
              <a:gd name="connsiteY0" fmla="*/ 2597150 h 5249863"/>
              <a:gd name="connsiteX1" fmla="*/ 109979 w 559551"/>
              <a:gd name="connsiteY1" fmla="*/ 2340419 h 5249863"/>
              <a:gd name="connsiteX2" fmla="*/ 25630 w 559551"/>
              <a:gd name="connsiteY2" fmla="*/ 1239837 h 5249863"/>
              <a:gd name="connsiteX3" fmla="*/ 263760 w 559551"/>
              <a:gd name="connsiteY3" fmla="*/ 11112 h 5249863"/>
              <a:gd name="connsiteX4" fmla="*/ 330431 w 559551"/>
              <a:gd name="connsiteY4" fmla="*/ 1306512 h 5249863"/>
              <a:gd name="connsiteX5" fmla="*/ 517860 w 559551"/>
              <a:gd name="connsiteY5" fmla="*/ 2283270 h 5249863"/>
              <a:gd name="connsiteX6" fmla="*/ 558436 w 559551"/>
              <a:gd name="connsiteY6" fmla="*/ 2597150 h 5249863"/>
              <a:gd name="connsiteX7" fmla="*/ 524549 w 559551"/>
              <a:gd name="connsiteY7" fmla="*/ 2987230 h 5249863"/>
              <a:gd name="connsiteX8" fmla="*/ 263755 w 559551"/>
              <a:gd name="connsiteY8" fmla="*/ 5164138 h 5249863"/>
              <a:gd name="connsiteX9" fmla="*/ 183553 w 559551"/>
              <a:gd name="connsiteY9" fmla="*/ 3501580 h 5249863"/>
              <a:gd name="connsiteX10" fmla="*/ 183108 w 559551"/>
              <a:gd name="connsiteY10" fmla="*/ 2787650 h 5249863"/>
              <a:gd name="connsiteX11" fmla="*/ 189796 w 559551"/>
              <a:gd name="connsiteY11" fmla="*/ 2597150 h 5249863"/>
              <a:gd name="connsiteX0" fmla="*/ 280766 w 650521"/>
              <a:gd name="connsiteY0" fmla="*/ 2597150 h 5260975"/>
              <a:gd name="connsiteX1" fmla="*/ 200949 w 650521"/>
              <a:gd name="connsiteY1" fmla="*/ 2340419 h 5260975"/>
              <a:gd name="connsiteX2" fmla="*/ 116600 w 650521"/>
              <a:gd name="connsiteY2" fmla="*/ 1239837 h 5260975"/>
              <a:gd name="connsiteX3" fmla="*/ 354730 w 650521"/>
              <a:gd name="connsiteY3" fmla="*/ 11112 h 5260975"/>
              <a:gd name="connsiteX4" fmla="*/ 421401 w 650521"/>
              <a:gd name="connsiteY4" fmla="*/ 1306512 h 5260975"/>
              <a:gd name="connsiteX5" fmla="*/ 608830 w 650521"/>
              <a:gd name="connsiteY5" fmla="*/ 2283270 h 5260975"/>
              <a:gd name="connsiteX6" fmla="*/ 649406 w 650521"/>
              <a:gd name="connsiteY6" fmla="*/ 2597150 h 5260975"/>
              <a:gd name="connsiteX7" fmla="*/ 615519 w 650521"/>
              <a:gd name="connsiteY7" fmla="*/ 2987230 h 5260975"/>
              <a:gd name="connsiteX8" fmla="*/ 354725 w 650521"/>
              <a:gd name="connsiteY8" fmla="*/ 5164138 h 5260975"/>
              <a:gd name="connsiteX9" fmla="*/ 296 w 650521"/>
              <a:gd name="connsiteY9" fmla="*/ 3568255 h 5260975"/>
              <a:gd name="connsiteX10" fmla="*/ 274078 w 650521"/>
              <a:gd name="connsiteY10" fmla="*/ 2787650 h 5260975"/>
              <a:gd name="connsiteX11" fmla="*/ 280766 w 650521"/>
              <a:gd name="connsiteY11" fmla="*/ 2597150 h 5260975"/>
              <a:gd name="connsiteX0" fmla="*/ 280766 w 667912"/>
              <a:gd name="connsiteY0" fmla="*/ 2597150 h 5191993"/>
              <a:gd name="connsiteX1" fmla="*/ 200949 w 667912"/>
              <a:gd name="connsiteY1" fmla="*/ 2340419 h 5191993"/>
              <a:gd name="connsiteX2" fmla="*/ 116600 w 667912"/>
              <a:gd name="connsiteY2" fmla="*/ 1239837 h 5191993"/>
              <a:gd name="connsiteX3" fmla="*/ 354730 w 667912"/>
              <a:gd name="connsiteY3" fmla="*/ 11112 h 5191993"/>
              <a:gd name="connsiteX4" fmla="*/ 421401 w 667912"/>
              <a:gd name="connsiteY4" fmla="*/ 1306512 h 5191993"/>
              <a:gd name="connsiteX5" fmla="*/ 608830 w 667912"/>
              <a:gd name="connsiteY5" fmla="*/ 2283270 h 5191993"/>
              <a:gd name="connsiteX6" fmla="*/ 649406 w 667912"/>
              <a:gd name="connsiteY6" fmla="*/ 2597150 h 5191993"/>
              <a:gd name="connsiteX7" fmla="*/ 615519 w 667912"/>
              <a:gd name="connsiteY7" fmla="*/ 2987230 h 5191993"/>
              <a:gd name="connsiteX8" fmla="*/ 335048 w 667912"/>
              <a:gd name="connsiteY8" fmla="*/ 3735386 h 5191993"/>
              <a:gd name="connsiteX9" fmla="*/ 354725 w 667912"/>
              <a:gd name="connsiteY9" fmla="*/ 5164138 h 5191993"/>
              <a:gd name="connsiteX10" fmla="*/ 296 w 667912"/>
              <a:gd name="connsiteY10" fmla="*/ 3568255 h 5191993"/>
              <a:gd name="connsiteX11" fmla="*/ 274078 w 667912"/>
              <a:gd name="connsiteY11" fmla="*/ 2787650 h 5191993"/>
              <a:gd name="connsiteX12" fmla="*/ 280766 w 667912"/>
              <a:gd name="connsiteY12" fmla="*/ 2597150 h 5191993"/>
              <a:gd name="connsiteX0" fmla="*/ 220570 w 667912"/>
              <a:gd name="connsiteY0" fmla="*/ 2540000 h 5191993"/>
              <a:gd name="connsiteX1" fmla="*/ 200949 w 667912"/>
              <a:gd name="connsiteY1" fmla="*/ 2340419 h 5191993"/>
              <a:gd name="connsiteX2" fmla="*/ 116600 w 667912"/>
              <a:gd name="connsiteY2" fmla="*/ 1239837 h 5191993"/>
              <a:gd name="connsiteX3" fmla="*/ 354730 w 667912"/>
              <a:gd name="connsiteY3" fmla="*/ 11112 h 5191993"/>
              <a:gd name="connsiteX4" fmla="*/ 421401 w 667912"/>
              <a:gd name="connsiteY4" fmla="*/ 1306512 h 5191993"/>
              <a:gd name="connsiteX5" fmla="*/ 608830 w 667912"/>
              <a:gd name="connsiteY5" fmla="*/ 2283270 h 5191993"/>
              <a:gd name="connsiteX6" fmla="*/ 649406 w 667912"/>
              <a:gd name="connsiteY6" fmla="*/ 2597150 h 5191993"/>
              <a:gd name="connsiteX7" fmla="*/ 615519 w 667912"/>
              <a:gd name="connsiteY7" fmla="*/ 2987230 h 5191993"/>
              <a:gd name="connsiteX8" fmla="*/ 335048 w 667912"/>
              <a:gd name="connsiteY8" fmla="*/ 3735386 h 5191993"/>
              <a:gd name="connsiteX9" fmla="*/ 354725 w 667912"/>
              <a:gd name="connsiteY9" fmla="*/ 5164138 h 5191993"/>
              <a:gd name="connsiteX10" fmla="*/ 296 w 667912"/>
              <a:gd name="connsiteY10" fmla="*/ 3568255 h 5191993"/>
              <a:gd name="connsiteX11" fmla="*/ 274078 w 667912"/>
              <a:gd name="connsiteY11" fmla="*/ 2787650 h 5191993"/>
              <a:gd name="connsiteX12" fmla="*/ 220570 w 667912"/>
              <a:gd name="connsiteY12" fmla="*/ 2540000 h 5191993"/>
              <a:gd name="connsiteX0" fmla="*/ 220570 w 667912"/>
              <a:gd name="connsiteY0" fmla="*/ 2540000 h 5191993"/>
              <a:gd name="connsiteX1" fmla="*/ 200949 w 667912"/>
              <a:gd name="connsiteY1" fmla="*/ 2340419 h 5191993"/>
              <a:gd name="connsiteX2" fmla="*/ 116600 w 667912"/>
              <a:gd name="connsiteY2" fmla="*/ 1239837 h 5191993"/>
              <a:gd name="connsiteX3" fmla="*/ 354730 w 667912"/>
              <a:gd name="connsiteY3" fmla="*/ 11112 h 5191993"/>
              <a:gd name="connsiteX4" fmla="*/ 421401 w 667912"/>
              <a:gd name="connsiteY4" fmla="*/ 1306512 h 5191993"/>
              <a:gd name="connsiteX5" fmla="*/ 608830 w 667912"/>
              <a:gd name="connsiteY5" fmla="*/ 2283270 h 5191993"/>
              <a:gd name="connsiteX6" fmla="*/ 649406 w 667912"/>
              <a:gd name="connsiteY6" fmla="*/ 2597150 h 5191993"/>
              <a:gd name="connsiteX7" fmla="*/ 615519 w 667912"/>
              <a:gd name="connsiteY7" fmla="*/ 2987230 h 5191993"/>
              <a:gd name="connsiteX8" fmla="*/ 335048 w 667912"/>
              <a:gd name="connsiteY8" fmla="*/ 3735386 h 5191993"/>
              <a:gd name="connsiteX9" fmla="*/ 354725 w 667912"/>
              <a:gd name="connsiteY9" fmla="*/ 5164138 h 5191993"/>
              <a:gd name="connsiteX10" fmla="*/ 296 w 667912"/>
              <a:gd name="connsiteY10" fmla="*/ 3568255 h 5191993"/>
              <a:gd name="connsiteX11" fmla="*/ 180440 w 667912"/>
              <a:gd name="connsiteY11" fmla="*/ 2787650 h 5191993"/>
              <a:gd name="connsiteX12" fmla="*/ 220570 w 667912"/>
              <a:gd name="connsiteY12" fmla="*/ 2540000 h 5191993"/>
              <a:gd name="connsiteX0" fmla="*/ 220570 w 654535"/>
              <a:gd name="connsiteY0" fmla="*/ 2540000 h 5191993"/>
              <a:gd name="connsiteX1" fmla="*/ 200949 w 654535"/>
              <a:gd name="connsiteY1" fmla="*/ 2340419 h 5191993"/>
              <a:gd name="connsiteX2" fmla="*/ 116600 w 654535"/>
              <a:gd name="connsiteY2" fmla="*/ 1239837 h 5191993"/>
              <a:gd name="connsiteX3" fmla="*/ 354730 w 654535"/>
              <a:gd name="connsiteY3" fmla="*/ 11112 h 5191993"/>
              <a:gd name="connsiteX4" fmla="*/ 421401 w 654535"/>
              <a:gd name="connsiteY4" fmla="*/ 1306512 h 5191993"/>
              <a:gd name="connsiteX5" fmla="*/ 608830 w 654535"/>
              <a:gd name="connsiteY5" fmla="*/ 2283270 h 5191993"/>
              <a:gd name="connsiteX6" fmla="*/ 569145 w 654535"/>
              <a:gd name="connsiteY6" fmla="*/ 2616200 h 5191993"/>
              <a:gd name="connsiteX7" fmla="*/ 615519 w 654535"/>
              <a:gd name="connsiteY7" fmla="*/ 2987230 h 5191993"/>
              <a:gd name="connsiteX8" fmla="*/ 335048 w 654535"/>
              <a:gd name="connsiteY8" fmla="*/ 3735386 h 5191993"/>
              <a:gd name="connsiteX9" fmla="*/ 354725 w 654535"/>
              <a:gd name="connsiteY9" fmla="*/ 5164138 h 5191993"/>
              <a:gd name="connsiteX10" fmla="*/ 296 w 654535"/>
              <a:gd name="connsiteY10" fmla="*/ 3568255 h 5191993"/>
              <a:gd name="connsiteX11" fmla="*/ 180440 w 654535"/>
              <a:gd name="connsiteY11" fmla="*/ 2787650 h 5191993"/>
              <a:gd name="connsiteX12" fmla="*/ 220570 w 654535"/>
              <a:gd name="connsiteY12" fmla="*/ 2540000 h 5191993"/>
              <a:gd name="connsiteX0" fmla="*/ 220570 w 609126"/>
              <a:gd name="connsiteY0" fmla="*/ 2540000 h 5191993"/>
              <a:gd name="connsiteX1" fmla="*/ 200949 w 609126"/>
              <a:gd name="connsiteY1" fmla="*/ 2340419 h 5191993"/>
              <a:gd name="connsiteX2" fmla="*/ 116600 w 609126"/>
              <a:gd name="connsiteY2" fmla="*/ 1239837 h 5191993"/>
              <a:gd name="connsiteX3" fmla="*/ 354730 w 609126"/>
              <a:gd name="connsiteY3" fmla="*/ 11112 h 5191993"/>
              <a:gd name="connsiteX4" fmla="*/ 421401 w 609126"/>
              <a:gd name="connsiteY4" fmla="*/ 1306512 h 5191993"/>
              <a:gd name="connsiteX5" fmla="*/ 608830 w 609126"/>
              <a:gd name="connsiteY5" fmla="*/ 2283270 h 5191993"/>
              <a:gd name="connsiteX6" fmla="*/ 569145 w 609126"/>
              <a:gd name="connsiteY6" fmla="*/ 2616200 h 5191993"/>
              <a:gd name="connsiteX7" fmla="*/ 508504 w 609126"/>
              <a:gd name="connsiteY7" fmla="*/ 2987230 h 5191993"/>
              <a:gd name="connsiteX8" fmla="*/ 335048 w 609126"/>
              <a:gd name="connsiteY8" fmla="*/ 3735386 h 5191993"/>
              <a:gd name="connsiteX9" fmla="*/ 354725 w 609126"/>
              <a:gd name="connsiteY9" fmla="*/ 5164138 h 5191993"/>
              <a:gd name="connsiteX10" fmla="*/ 296 w 609126"/>
              <a:gd name="connsiteY10" fmla="*/ 3568255 h 5191993"/>
              <a:gd name="connsiteX11" fmla="*/ 180440 w 609126"/>
              <a:gd name="connsiteY11" fmla="*/ 2787650 h 5191993"/>
              <a:gd name="connsiteX12" fmla="*/ 220570 w 609126"/>
              <a:gd name="connsiteY12" fmla="*/ 2540000 h 5191993"/>
              <a:gd name="connsiteX0" fmla="*/ 220570 w 575833"/>
              <a:gd name="connsiteY0" fmla="*/ 2540000 h 5191993"/>
              <a:gd name="connsiteX1" fmla="*/ 200949 w 575833"/>
              <a:gd name="connsiteY1" fmla="*/ 2340419 h 5191993"/>
              <a:gd name="connsiteX2" fmla="*/ 116600 w 575833"/>
              <a:gd name="connsiteY2" fmla="*/ 1239837 h 5191993"/>
              <a:gd name="connsiteX3" fmla="*/ 354730 w 575833"/>
              <a:gd name="connsiteY3" fmla="*/ 11112 h 5191993"/>
              <a:gd name="connsiteX4" fmla="*/ 421401 w 575833"/>
              <a:gd name="connsiteY4" fmla="*/ 1306512 h 5191993"/>
              <a:gd name="connsiteX5" fmla="*/ 548634 w 575833"/>
              <a:gd name="connsiteY5" fmla="*/ 2235645 h 5191993"/>
              <a:gd name="connsiteX6" fmla="*/ 569145 w 575833"/>
              <a:gd name="connsiteY6" fmla="*/ 2616200 h 5191993"/>
              <a:gd name="connsiteX7" fmla="*/ 508504 w 575833"/>
              <a:gd name="connsiteY7" fmla="*/ 2987230 h 5191993"/>
              <a:gd name="connsiteX8" fmla="*/ 335048 w 575833"/>
              <a:gd name="connsiteY8" fmla="*/ 3735386 h 5191993"/>
              <a:gd name="connsiteX9" fmla="*/ 354725 w 575833"/>
              <a:gd name="connsiteY9" fmla="*/ 5164138 h 5191993"/>
              <a:gd name="connsiteX10" fmla="*/ 296 w 575833"/>
              <a:gd name="connsiteY10" fmla="*/ 3568255 h 5191993"/>
              <a:gd name="connsiteX11" fmla="*/ 180440 w 575833"/>
              <a:gd name="connsiteY11" fmla="*/ 2787650 h 5191993"/>
              <a:gd name="connsiteX12" fmla="*/ 220570 w 575833"/>
              <a:gd name="connsiteY12" fmla="*/ 2540000 h 519199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</a:cxnLst>
            <a:rect l="l" t="t" r="r" b="b"/>
            <a:pathLst>
              <a:path w="575833" h="5191993">
                <a:moveTo>
                  <a:pt x="220570" y="2540000"/>
                </a:moveTo>
                <a:cubicBezTo>
                  <a:pt x="220570" y="2479768"/>
                  <a:pt x="200652" y="2400504"/>
                  <a:pt x="200949" y="2340419"/>
                </a:cubicBezTo>
                <a:cubicBezTo>
                  <a:pt x="204124" y="2115788"/>
                  <a:pt x="90970" y="1628055"/>
                  <a:pt x="116600" y="1239837"/>
                </a:cubicBezTo>
                <a:cubicBezTo>
                  <a:pt x="142230" y="851619"/>
                  <a:pt x="303930" y="0"/>
                  <a:pt x="354730" y="11112"/>
                </a:cubicBezTo>
                <a:cubicBezTo>
                  <a:pt x="405530" y="22225"/>
                  <a:pt x="389084" y="935757"/>
                  <a:pt x="421401" y="1306512"/>
                </a:cubicBezTo>
                <a:cubicBezTo>
                  <a:pt x="453718" y="1677267"/>
                  <a:pt x="543871" y="2022126"/>
                  <a:pt x="548634" y="2235645"/>
                </a:cubicBezTo>
                <a:cubicBezTo>
                  <a:pt x="548930" y="2295729"/>
                  <a:pt x="575833" y="2490936"/>
                  <a:pt x="569145" y="2616200"/>
                </a:cubicBezTo>
                <a:cubicBezTo>
                  <a:pt x="562457" y="2741464"/>
                  <a:pt x="547520" y="2800699"/>
                  <a:pt x="508504" y="2987230"/>
                </a:cubicBezTo>
                <a:cubicBezTo>
                  <a:pt x="469488" y="3173761"/>
                  <a:pt x="360678" y="3372568"/>
                  <a:pt x="335048" y="3735386"/>
                </a:cubicBezTo>
                <a:cubicBezTo>
                  <a:pt x="309418" y="4098204"/>
                  <a:pt x="410517" y="5191993"/>
                  <a:pt x="354725" y="5164138"/>
                </a:cubicBezTo>
                <a:cubicBezTo>
                  <a:pt x="298933" y="5136283"/>
                  <a:pt x="6955" y="4917833"/>
                  <a:pt x="296" y="3568255"/>
                </a:cubicBezTo>
                <a:cubicBezTo>
                  <a:pt x="0" y="3508171"/>
                  <a:pt x="180440" y="2847882"/>
                  <a:pt x="180440" y="2787650"/>
                </a:cubicBezTo>
                <a:lnTo>
                  <a:pt x="220570" y="2540000"/>
                </a:lnTo>
                <a:close/>
              </a:path>
            </a:pathLst>
          </a:custGeom>
          <a:solidFill>
            <a:schemeClr val="accent3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4" name="Freeform 3"/>
          <xdr:cNvSpPr/>
        </xdr:nvSpPr>
        <xdr:spPr>
          <a:xfrm>
            <a:off x="7362824" y="762000"/>
            <a:ext cx="327025" cy="4886325"/>
          </a:xfrm>
          <a:custGeom>
            <a:avLst/>
            <a:gdLst>
              <a:gd name="connsiteX0" fmla="*/ 244475 w 333375"/>
              <a:gd name="connsiteY0" fmla="*/ 0 h 4362450"/>
              <a:gd name="connsiteX1" fmla="*/ 177800 w 333375"/>
              <a:gd name="connsiteY1" fmla="*/ 666750 h 4362450"/>
              <a:gd name="connsiteX2" fmla="*/ 73025 w 333375"/>
              <a:gd name="connsiteY2" fmla="*/ 1209675 h 4362450"/>
              <a:gd name="connsiteX3" fmla="*/ 34925 w 333375"/>
              <a:gd name="connsiteY3" fmla="*/ 1457325 h 4362450"/>
              <a:gd name="connsiteX4" fmla="*/ 282575 w 333375"/>
              <a:gd name="connsiteY4" fmla="*/ 2743200 h 4362450"/>
              <a:gd name="connsiteX5" fmla="*/ 311150 w 333375"/>
              <a:gd name="connsiteY5" fmla="*/ 2933700 h 4362450"/>
              <a:gd name="connsiteX6" fmla="*/ 149225 w 333375"/>
              <a:gd name="connsiteY6" fmla="*/ 3771900 h 4362450"/>
              <a:gd name="connsiteX7" fmla="*/ 73025 w 333375"/>
              <a:gd name="connsiteY7" fmla="*/ 4019550 h 4362450"/>
              <a:gd name="connsiteX8" fmla="*/ 73025 w 333375"/>
              <a:gd name="connsiteY8" fmla="*/ 4362450 h 4362450"/>
              <a:gd name="connsiteX0" fmla="*/ 184150 w 273050"/>
              <a:gd name="connsiteY0" fmla="*/ 0 h 4362450"/>
              <a:gd name="connsiteX1" fmla="*/ 117475 w 273050"/>
              <a:gd name="connsiteY1" fmla="*/ 666750 h 4362450"/>
              <a:gd name="connsiteX2" fmla="*/ 12700 w 273050"/>
              <a:gd name="connsiteY2" fmla="*/ 1209675 h 4362450"/>
              <a:gd name="connsiteX3" fmla="*/ 98425 w 273050"/>
              <a:gd name="connsiteY3" fmla="*/ 1465812 h 4362450"/>
              <a:gd name="connsiteX4" fmla="*/ 222250 w 273050"/>
              <a:gd name="connsiteY4" fmla="*/ 2743200 h 4362450"/>
              <a:gd name="connsiteX5" fmla="*/ 250825 w 273050"/>
              <a:gd name="connsiteY5" fmla="*/ 2933700 h 4362450"/>
              <a:gd name="connsiteX6" fmla="*/ 88900 w 273050"/>
              <a:gd name="connsiteY6" fmla="*/ 3771900 h 4362450"/>
              <a:gd name="connsiteX7" fmla="*/ 12700 w 273050"/>
              <a:gd name="connsiteY7" fmla="*/ 4019550 h 4362450"/>
              <a:gd name="connsiteX8" fmla="*/ 12700 w 273050"/>
              <a:gd name="connsiteY8" fmla="*/ 4362450 h 4362450"/>
              <a:gd name="connsiteX0" fmla="*/ 184150 w 273050"/>
              <a:gd name="connsiteY0" fmla="*/ 0 h 4362450"/>
              <a:gd name="connsiteX1" fmla="*/ 117475 w 273050"/>
              <a:gd name="connsiteY1" fmla="*/ 666750 h 4362450"/>
              <a:gd name="connsiteX2" fmla="*/ 88900 w 273050"/>
              <a:gd name="connsiteY2" fmla="*/ 1209675 h 4362450"/>
              <a:gd name="connsiteX3" fmla="*/ 98425 w 273050"/>
              <a:gd name="connsiteY3" fmla="*/ 1465812 h 4362450"/>
              <a:gd name="connsiteX4" fmla="*/ 222250 w 273050"/>
              <a:gd name="connsiteY4" fmla="*/ 2743200 h 4362450"/>
              <a:gd name="connsiteX5" fmla="*/ 250825 w 273050"/>
              <a:gd name="connsiteY5" fmla="*/ 2933700 h 4362450"/>
              <a:gd name="connsiteX6" fmla="*/ 88900 w 273050"/>
              <a:gd name="connsiteY6" fmla="*/ 3771900 h 4362450"/>
              <a:gd name="connsiteX7" fmla="*/ 12700 w 273050"/>
              <a:gd name="connsiteY7" fmla="*/ 4019550 h 4362450"/>
              <a:gd name="connsiteX8" fmla="*/ 12700 w 273050"/>
              <a:gd name="connsiteY8" fmla="*/ 4362450 h 4362450"/>
              <a:gd name="connsiteX0" fmla="*/ 193675 w 282575"/>
              <a:gd name="connsiteY0" fmla="*/ 0 h 4472784"/>
              <a:gd name="connsiteX1" fmla="*/ 127000 w 282575"/>
              <a:gd name="connsiteY1" fmla="*/ 666750 h 4472784"/>
              <a:gd name="connsiteX2" fmla="*/ 98425 w 282575"/>
              <a:gd name="connsiteY2" fmla="*/ 1209675 h 4472784"/>
              <a:gd name="connsiteX3" fmla="*/ 107950 w 282575"/>
              <a:gd name="connsiteY3" fmla="*/ 1465812 h 4472784"/>
              <a:gd name="connsiteX4" fmla="*/ 231775 w 282575"/>
              <a:gd name="connsiteY4" fmla="*/ 2743200 h 4472784"/>
              <a:gd name="connsiteX5" fmla="*/ 260350 w 282575"/>
              <a:gd name="connsiteY5" fmla="*/ 2933700 h 4472784"/>
              <a:gd name="connsiteX6" fmla="*/ 98425 w 282575"/>
              <a:gd name="connsiteY6" fmla="*/ 3771900 h 4472784"/>
              <a:gd name="connsiteX7" fmla="*/ 22225 w 282575"/>
              <a:gd name="connsiteY7" fmla="*/ 4019550 h 4472784"/>
              <a:gd name="connsiteX8" fmla="*/ 231775 w 282575"/>
              <a:gd name="connsiteY8" fmla="*/ 4472784 h 4472784"/>
              <a:gd name="connsiteX0" fmla="*/ 119062 w 207962"/>
              <a:gd name="connsiteY0" fmla="*/ 0 h 4472784"/>
              <a:gd name="connsiteX1" fmla="*/ 52387 w 207962"/>
              <a:gd name="connsiteY1" fmla="*/ 666750 h 4472784"/>
              <a:gd name="connsiteX2" fmla="*/ 23812 w 207962"/>
              <a:gd name="connsiteY2" fmla="*/ 1209675 h 4472784"/>
              <a:gd name="connsiteX3" fmla="*/ 33337 w 207962"/>
              <a:gd name="connsiteY3" fmla="*/ 1465812 h 4472784"/>
              <a:gd name="connsiteX4" fmla="*/ 157162 w 207962"/>
              <a:gd name="connsiteY4" fmla="*/ 2743200 h 4472784"/>
              <a:gd name="connsiteX5" fmla="*/ 185737 w 207962"/>
              <a:gd name="connsiteY5" fmla="*/ 2933700 h 4472784"/>
              <a:gd name="connsiteX6" fmla="*/ 23812 w 207962"/>
              <a:gd name="connsiteY6" fmla="*/ 3771900 h 4472784"/>
              <a:gd name="connsiteX7" fmla="*/ 42862 w 207962"/>
              <a:gd name="connsiteY7" fmla="*/ 4019550 h 4472784"/>
              <a:gd name="connsiteX8" fmla="*/ 157162 w 207962"/>
              <a:gd name="connsiteY8" fmla="*/ 4472784 h 4472784"/>
              <a:gd name="connsiteX0" fmla="*/ 223837 w 330200"/>
              <a:gd name="connsiteY0" fmla="*/ 0 h 4472784"/>
              <a:gd name="connsiteX1" fmla="*/ 157162 w 330200"/>
              <a:gd name="connsiteY1" fmla="*/ 666750 h 4472784"/>
              <a:gd name="connsiteX2" fmla="*/ 128587 w 330200"/>
              <a:gd name="connsiteY2" fmla="*/ 1209675 h 4472784"/>
              <a:gd name="connsiteX3" fmla="*/ 138112 w 330200"/>
              <a:gd name="connsiteY3" fmla="*/ 1465812 h 4472784"/>
              <a:gd name="connsiteX4" fmla="*/ 261937 w 330200"/>
              <a:gd name="connsiteY4" fmla="*/ 2743200 h 4472784"/>
              <a:gd name="connsiteX5" fmla="*/ 290512 w 330200"/>
              <a:gd name="connsiteY5" fmla="*/ 2933700 h 4472784"/>
              <a:gd name="connsiteX6" fmla="*/ 23812 w 330200"/>
              <a:gd name="connsiteY6" fmla="*/ 3644592 h 4472784"/>
              <a:gd name="connsiteX7" fmla="*/ 147637 w 330200"/>
              <a:gd name="connsiteY7" fmla="*/ 4019550 h 4472784"/>
              <a:gd name="connsiteX8" fmla="*/ 261937 w 330200"/>
              <a:gd name="connsiteY8" fmla="*/ 4472784 h 4472784"/>
              <a:gd name="connsiteX0" fmla="*/ 206375 w 252412"/>
              <a:gd name="connsiteY0" fmla="*/ 0 h 4472784"/>
              <a:gd name="connsiteX1" fmla="*/ 139700 w 252412"/>
              <a:gd name="connsiteY1" fmla="*/ 666750 h 4472784"/>
              <a:gd name="connsiteX2" fmla="*/ 111125 w 252412"/>
              <a:gd name="connsiteY2" fmla="*/ 1209675 h 4472784"/>
              <a:gd name="connsiteX3" fmla="*/ 120650 w 252412"/>
              <a:gd name="connsiteY3" fmla="*/ 1465812 h 4472784"/>
              <a:gd name="connsiteX4" fmla="*/ 244475 w 252412"/>
              <a:gd name="connsiteY4" fmla="*/ 2743200 h 4472784"/>
              <a:gd name="connsiteX5" fmla="*/ 168275 w 252412"/>
              <a:gd name="connsiteY5" fmla="*/ 2857315 h 4472784"/>
              <a:gd name="connsiteX6" fmla="*/ 6350 w 252412"/>
              <a:gd name="connsiteY6" fmla="*/ 3644592 h 4472784"/>
              <a:gd name="connsiteX7" fmla="*/ 130175 w 252412"/>
              <a:gd name="connsiteY7" fmla="*/ 4019550 h 4472784"/>
              <a:gd name="connsiteX8" fmla="*/ 244475 w 252412"/>
              <a:gd name="connsiteY8" fmla="*/ 4472784 h 4472784"/>
              <a:gd name="connsiteX0" fmla="*/ 206375 w 244475"/>
              <a:gd name="connsiteY0" fmla="*/ 0 h 4472784"/>
              <a:gd name="connsiteX1" fmla="*/ 139700 w 244475"/>
              <a:gd name="connsiteY1" fmla="*/ 666750 h 4472784"/>
              <a:gd name="connsiteX2" fmla="*/ 111125 w 244475"/>
              <a:gd name="connsiteY2" fmla="*/ 1209675 h 4472784"/>
              <a:gd name="connsiteX3" fmla="*/ 120650 w 244475"/>
              <a:gd name="connsiteY3" fmla="*/ 1465812 h 4472784"/>
              <a:gd name="connsiteX4" fmla="*/ 206375 w 244475"/>
              <a:gd name="connsiteY4" fmla="*/ 2632865 h 4472784"/>
              <a:gd name="connsiteX5" fmla="*/ 168275 w 244475"/>
              <a:gd name="connsiteY5" fmla="*/ 2857315 h 4472784"/>
              <a:gd name="connsiteX6" fmla="*/ 6350 w 244475"/>
              <a:gd name="connsiteY6" fmla="*/ 3644592 h 4472784"/>
              <a:gd name="connsiteX7" fmla="*/ 130175 w 244475"/>
              <a:gd name="connsiteY7" fmla="*/ 4019550 h 4472784"/>
              <a:gd name="connsiteX8" fmla="*/ 244475 w 244475"/>
              <a:gd name="connsiteY8" fmla="*/ 4472784 h 4472784"/>
              <a:gd name="connsiteX0" fmla="*/ 222250 w 260350"/>
              <a:gd name="connsiteY0" fmla="*/ 0 h 4472784"/>
              <a:gd name="connsiteX1" fmla="*/ 155575 w 260350"/>
              <a:gd name="connsiteY1" fmla="*/ 666750 h 4472784"/>
              <a:gd name="connsiteX2" fmla="*/ 3175 w 260350"/>
              <a:gd name="connsiteY2" fmla="*/ 1269086 h 4472784"/>
              <a:gd name="connsiteX3" fmla="*/ 136525 w 260350"/>
              <a:gd name="connsiteY3" fmla="*/ 1465812 h 4472784"/>
              <a:gd name="connsiteX4" fmla="*/ 222250 w 260350"/>
              <a:gd name="connsiteY4" fmla="*/ 2632865 h 4472784"/>
              <a:gd name="connsiteX5" fmla="*/ 184150 w 260350"/>
              <a:gd name="connsiteY5" fmla="*/ 2857315 h 4472784"/>
              <a:gd name="connsiteX6" fmla="*/ 22225 w 260350"/>
              <a:gd name="connsiteY6" fmla="*/ 3644592 h 4472784"/>
              <a:gd name="connsiteX7" fmla="*/ 146050 w 260350"/>
              <a:gd name="connsiteY7" fmla="*/ 4019550 h 4472784"/>
              <a:gd name="connsiteX8" fmla="*/ 260350 w 260350"/>
              <a:gd name="connsiteY8" fmla="*/ 4472784 h 4472784"/>
              <a:gd name="connsiteX0" fmla="*/ 238125 w 322263"/>
              <a:gd name="connsiteY0" fmla="*/ 0 h 4472784"/>
              <a:gd name="connsiteX1" fmla="*/ 171450 w 322263"/>
              <a:gd name="connsiteY1" fmla="*/ 666750 h 4472784"/>
              <a:gd name="connsiteX2" fmla="*/ 19050 w 322263"/>
              <a:gd name="connsiteY2" fmla="*/ 1269086 h 4472784"/>
              <a:gd name="connsiteX3" fmla="*/ 285750 w 322263"/>
              <a:gd name="connsiteY3" fmla="*/ 1762866 h 4472784"/>
              <a:gd name="connsiteX4" fmla="*/ 238125 w 322263"/>
              <a:gd name="connsiteY4" fmla="*/ 2632865 h 4472784"/>
              <a:gd name="connsiteX5" fmla="*/ 200025 w 322263"/>
              <a:gd name="connsiteY5" fmla="*/ 2857315 h 4472784"/>
              <a:gd name="connsiteX6" fmla="*/ 38100 w 322263"/>
              <a:gd name="connsiteY6" fmla="*/ 3644592 h 4472784"/>
              <a:gd name="connsiteX7" fmla="*/ 161925 w 322263"/>
              <a:gd name="connsiteY7" fmla="*/ 4019550 h 4472784"/>
              <a:gd name="connsiteX8" fmla="*/ 276225 w 322263"/>
              <a:gd name="connsiteY8" fmla="*/ 4472784 h 4472784"/>
              <a:gd name="connsiteX0" fmla="*/ 238125 w 327025"/>
              <a:gd name="connsiteY0" fmla="*/ 0 h 4472784"/>
              <a:gd name="connsiteX1" fmla="*/ 171450 w 327025"/>
              <a:gd name="connsiteY1" fmla="*/ 666750 h 4472784"/>
              <a:gd name="connsiteX2" fmla="*/ 19050 w 327025"/>
              <a:gd name="connsiteY2" fmla="*/ 1269086 h 4472784"/>
              <a:gd name="connsiteX3" fmla="*/ 285750 w 327025"/>
              <a:gd name="connsiteY3" fmla="*/ 1762866 h 4472784"/>
              <a:gd name="connsiteX4" fmla="*/ 266700 w 327025"/>
              <a:gd name="connsiteY4" fmla="*/ 2632865 h 4472784"/>
              <a:gd name="connsiteX5" fmla="*/ 200025 w 327025"/>
              <a:gd name="connsiteY5" fmla="*/ 2857315 h 4472784"/>
              <a:gd name="connsiteX6" fmla="*/ 38100 w 327025"/>
              <a:gd name="connsiteY6" fmla="*/ 3644592 h 4472784"/>
              <a:gd name="connsiteX7" fmla="*/ 161925 w 327025"/>
              <a:gd name="connsiteY7" fmla="*/ 4019550 h 4472784"/>
              <a:gd name="connsiteX8" fmla="*/ 276225 w 327025"/>
              <a:gd name="connsiteY8" fmla="*/ 4472784 h 4472784"/>
              <a:gd name="connsiteX0" fmla="*/ 238125 w 327025"/>
              <a:gd name="connsiteY0" fmla="*/ 0 h 4472784"/>
              <a:gd name="connsiteX1" fmla="*/ 171450 w 327025"/>
              <a:gd name="connsiteY1" fmla="*/ 666750 h 4472784"/>
              <a:gd name="connsiteX2" fmla="*/ 19050 w 327025"/>
              <a:gd name="connsiteY2" fmla="*/ 1269086 h 4472784"/>
              <a:gd name="connsiteX3" fmla="*/ 285750 w 327025"/>
              <a:gd name="connsiteY3" fmla="*/ 1762866 h 4472784"/>
              <a:gd name="connsiteX4" fmla="*/ 266700 w 327025"/>
              <a:gd name="connsiteY4" fmla="*/ 2632865 h 4472784"/>
              <a:gd name="connsiteX5" fmla="*/ 200025 w 327025"/>
              <a:gd name="connsiteY5" fmla="*/ 2857315 h 4472784"/>
              <a:gd name="connsiteX6" fmla="*/ 171451 w 327025"/>
              <a:gd name="connsiteY6" fmla="*/ 3225157 h 4472784"/>
              <a:gd name="connsiteX7" fmla="*/ 38100 w 327025"/>
              <a:gd name="connsiteY7" fmla="*/ 3644592 h 4472784"/>
              <a:gd name="connsiteX8" fmla="*/ 161925 w 327025"/>
              <a:gd name="connsiteY8" fmla="*/ 4019550 h 4472784"/>
              <a:gd name="connsiteX9" fmla="*/ 276225 w 327025"/>
              <a:gd name="connsiteY9" fmla="*/ 4472784 h 447278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</a:cxnLst>
            <a:rect l="l" t="t" r="r" b="b"/>
            <a:pathLst>
              <a:path w="327025" h="4472784">
                <a:moveTo>
                  <a:pt x="238125" y="0"/>
                </a:moveTo>
                <a:cubicBezTo>
                  <a:pt x="219075" y="232569"/>
                  <a:pt x="207962" y="455236"/>
                  <a:pt x="171450" y="666750"/>
                </a:cubicBezTo>
                <a:cubicBezTo>
                  <a:pt x="134938" y="878264"/>
                  <a:pt x="0" y="1086400"/>
                  <a:pt x="19050" y="1269086"/>
                </a:cubicBezTo>
                <a:cubicBezTo>
                  <a:pt x="38100" y="1451772"/>
                  <a:pt x="244475" y="1535569"/>
                  <a:pt x="285750" y="1762866"/>
                </a:cubicBezTo>
                <a:cubicBezTo>
                  <a:pt x="327025" y="1990163"/>
                  <a:pt x="280987" y="2450457"/>
                  <a:pt x="266700" y="2632865"/>
                </a:cubicBezTo>
                <a:cubicBezTo>
                  <a:pt x="252413" y="2815273"/>
                  <a:pt x="215900" y="2758600"/>
                  <a:pt x="200025" y="2857315"/>
                </a:cubicBezTo>
                <a:cubicBezTo>
                  <a:pt x="184150" y="2956030"/>
                  <a:pt x="198438" y="3093944"/>
                  <a:pt x="171451" y="3225157"/>
                </a:cubicBezTo>
                <a:cubicBezTo>
                  <a:pt x="144464" y="3356370"/>
                  <a:pt x="39688" y="3512193"/>
                  <a:pt x="38100" y="3644592"/>
                </a:cubicBezTo>
                <a:cubicBezTo>
                  <a:pt x="36512" y="3776991"/>
                  <a:pt x="122238" y="3881518"/>
                  <a:pt x="161925" y="4019550"/>
                </a:cubicBezTo>
                <a:cubicBezTo>
                  <a:pt x="201612" y="4157582"/>
                  <a:pt x="276225" y="4472784"/>
                  <a:pt x="276225" y="4472784"/>
                </a:cubicBezTo>
              </a:path>
            </a:pathLst>
          </a:custGeom>
          <a:ln w="4445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pPr algn="ctr"/>
            <a:endParaRPr 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X111"/>
  <sheetViews>
    <sheetView tabSelected="1" workbookViewId="0">
      <pane xSplit="1" ySplit="2" topLeftCell="L42" activePane="bottomRight" state="frozen"/>
      <selection pane="topRight" activeCell="B1" sqref="B1"/>
      <selection pane="bottomLeft" activeCell="A3" sqref="A3"/>
      <selection pane="bottomRight" activeCell="V80" sqref="V80"/>
    </sheetView>
  </sheetViews>
  <sheetFormatPr baseColWidth="10" defaultColWidth="8.83203125" defaultRowHeight="14"/>
  <cols>
    <col min="3" max="3" width="7.5" customWidth="1"/>
    <col min="4" max="4" width="11.5" customWidth="1"/>
    <col min="5" max="5" width="14.1640625" customWidth="1"/>
    <col min="6" max="6" width="10.33203125" customWidth="1"/>
    <col min="7" max="7" width="15.1640625" customWidth="1"/>
    <col min="8" max="8" width="15" customWidth="1"/>
    <col min="9" max="9" width="16.33203125" customWidth="1"/>
  </cols>
  <sheetData>
    <row r="1" spans="1:24">
      <c r="D1">
        <v>0.44186046511627908</v>
      </c>
      <c r="E1" t="s">
        <v>66</v>
      </c>
      <c r="G1">
        <v>60000</v>
      </c>
      <c r="I1">
        <f>+I73/D73</f>
        <v>0.16899129228635279</v>
      </c>
      <c r="P1" t="s">
        <v>70</v>
      </c>
      <c r="W1">
        <v>50</v>
      </c>
      <c r="X1">
        <v>50</v>
      </c>
    </row>
    <row r="2" spans="1:24" ht="61.5" customHeight="1">
      <c r="B2" s="2" t="s">
        <v>3</v>
      </c>
      <c r="C2" s="2" t="s">
        <v>2</v>
      </c>
      <c r="D2" s="2" t="s">
        <v>4</v>
      </c>
      <c r="E2" s="2" t="s">
        <v>48</v>
      </c>
      <c r="F2" s="2" t="s">
        <v>49</v>
      </c>
      <c r="G2" s="2" t="s">
        <v>51</v>
      </c>
      <c r="H2" s="2" t="s">
        <v>52</v>
      </c>
      <c r="I2" s="2" t="s">
        <v>50</v>
      </c>
      <c r="J2" s="2" t="s">
        <v>64</v>
      </c>
      <c r="K2" s="2" t="s">
        <v>65</v>
      </c>
      <c r="L2" s="2" t="s">
        <v>72</v>
      </c>
      <c r="M2" s="2" t="s">
        <v>184</v>
      </c>
      <c r="N2" s="2" t="s">
        <v>67</v>
      </c>
      <c r="O2" s="2" t="s">
        <v>68</v>
      </c>
      <c r="P2" s="2" t="s">
        <v>69</v>
      </c>
      <c r="Q2" s="2" t="s">
        <v>71</v>
      </c>
      <c r="R2" s="2" t="s">
        <v>73</v>
      </c>
      <c r="S2" s="2" t="s">
        <v>74</v>
      </c>
      <c r="T2" s="2" t="s">
        <v>75</v>
      </c>
      <c r="U2" s="2" t="s">
        <v>76</v>
      </c>
      <c r="V2" s="2" t="s">
        <v>77</v>
      </c>
      <c r="W2" s="2" t="s">
        <v>6</v>
      </c>
      <c r="X2" s="2" t="s">
        <v>5</v>
      </c>
    </row>
    <row r="3" spans="1:24">
      <c r="A3">
        <v>1940</v>
      </c>
      <c r="E3" s="1">
        <v>3</v>
      </c>
      <c r="F3">
        <v>60000</v>
      </c>
      <c r="G3" s="4">
        <v>3</v>
      </c>
      <c r="H3">
        <v>2.6</v>
      </c>
      <c r="I3" s="3">
        <v>347.05681751824812</v>
      </c>
      <c r="J3">
        <f>+F3*G3</f>
        <v>180000</v>
      </c>
      <c r="K3">
        <f>+E3*$G$1</f>
        <v>180000</v>
      </c>
      <c r="L3">
        <f>K3*0.9</f>
        <v>162000</v>
      </c>
      <c r="M3">
        <f>Q3/4</f>
        <v>10350.96958248175</v>
      </c>
      <c r="N3">
        <f>MAX(0,+J3-K3)</f>
        <v>0</v>
      </c>
      <c r="O3">
        <f>+N3*119</f>
        <v>0</v>
      </c>
      <c r="P3">
        <f t="shared" ref="P3:P15" si="0">+J3/3</f>
        <v>60000</v>
      </c>
      <c r="Q3">
        <f>I3*119.3</f>
        <v>41403.878329927</v>
      </c>
      <c r="R3">
        <f>+G3/3</f>
        <v>1</v>
      </c>
      <c r="S3">
        <f>R3/365</f>
        <v>2.7397260273972603E-3</v>
      </c>
      <c r="T3">
        <f>+L3/F3</f>
        <v>2.7</v>
      </c>
      <c r="U3">
        <f>T3/365</f>
        <v>7.3972602739726034E-3</v>
      </c>
      <c r="V3">
        <f>+S3+U3</f>
        <v>1.0136986301369864E-2</v>
      </c>
      <c r="W3">
        <f>+O3</f>
        <v>0</v>
      </c>
      <c r="X3">
        <f>+W3/$X$1</f>
        <v>0</v>
      </c>
    </row>
    <row r="4" spans="1:24">
      <c r="A4">
        <v>1941</v>
      </c>
      <c r="E4" s="1">
        <v>3</v>
      </c>
      <c r="F4">
        <v>60000</v>
      </c>
      <c r="G4" s="4">
        <v>3</v>
      </c>
      <c r="H4">
        <v>2.6</v>
      </c>
      <c r="I4" s="3">
        <v>580.06605547445247</v>
      </c>
      <c r="J4">
        <f>+F4*G4</f>
        <v>180000</v>
      </c>
      <c r="K4">
        <f>+E4*$G$1</f>
        <v>180000</v>
      </c>
      <c r="L4">
        <f t="shared" ref="L4:L67" si="1">K4*0.9</f>
        <v>162000</v>
      </c>
      <c r="M4">
        <f t="shared" ref="M4:M67" si="2">Q4/4</f>
        <v>17300.470104525546</v>
      </c>
      <c r="N4">
        <f>MAX(0,+J4-K4)</f>
        <v>0</v>
      </c>
      <c r="O4">
        <f t="shared" ref="O4:O67" si="3">+N4*119</f>
        <v>0</v>
      </c>
      <c r="P4">
        <f t="shared" si="0"/>
        <v>60000</v>
      </c>
      <c r="Q4">
        <f t="shared" ref="Q4:Q67" si="4">I4*119.3</f>
        <v>69201.880418102184</v>
      </c>
      <c r="R4">
        <f t="shared" ref="R4:R67" si="5">+G4/3</f>
        <v>1</v>
      </c>
      <c r="S4">
        <f t="shared" ref="S4:S67" si="6">R4/365</f>
        <v>2.7397260273972603E-3</v>
      </c>
      <c r="T4">
        <f t="shared" ref="T4:T67" si="7">+L4/F4</f>
        <v>2.7</v>
      </c>
      <c r="U4">
        <f t="shared" ref="U4:U67" si="8">T4/365</f>
        <v>7.3972602739726034E-3</v>
      </c>
      <c r="V4">
        <f t="shared" ref="V4:V67" si="9">+S4+U4</f>
        <v>1.0136986301369864E-2</v>
      </c>
      <c r="W4">
        <f t="shared" ref="W4:W67" si="10">+O4</f>
        <v>0</v>
      </c>
      <c r="X4">
        <f t="shared" ref="X4:X67" si="11">+W4/$X$1</f>
        <v>0</v>
      </c>
    </row>
    <row r="5" spans="1:24">
      <c r="A5">
        <v>1942</v>
      </c>
      <c r="E5" s="1">
        <v>3</v>
      </c>
      <c r="F5">
        <v>60000</v>
      </c>
      <c r="G5" s="4">
        <v>3</v>
      </c>
      <c r="H5">
        <v>2.6</v>
      </c>
      <c r="I5" s="3">
        <v>931.37150364963497</v>
      </c>
      <c r="J5">
        <f t="shared" ref="J5:J67" si="12">+F5*G5</f>
        <v>180000</v>
      </c>
      <c r="K5">
        <f>+E5*$G$1</f>
        <v>180000</v>
      </c>
      <c r="L5">
        <f t="shared" si="1"/>
        <v>162000</v>
      </c>
      <c r="M5">
        <f t="shared" si="2"/>
        <v>27778.155096350361</v>
      </c>
      <c r="N5">
        <f>MAX(0,+J5-K5)</f>
        <v>0</v>
      </c>
      <c r="O5">
        <f t="shared" si="3"/>
        <v>0</v>
      </c>
      <c r="P5">
        <f t="shared" si="0"/>
        <v>60000</v>
      </c>
      <c r="Q5">
        <f t="shared" si="4"/>
        <v>111112.62038540145</v>
      </c>
      <c r="R5">
        <f t="shared" si="5"/>
        <v>1</v>
      </c>
      <c r="S5">
        <f t="shared" si="6"/>
        <v>2.7397260273972603E-3</v>
      </c>
      <c r="T5">
        <f t="shared" si="7"/>
        <v>2.7</v>
      </c>
      <c r="U5">
        <f t="shared" si="8"/>
        <v>7.3972602739726034E-3</v>
      </c>
      <c r="V5">
        <f t="shared" si="9"/>
        <v>1.0136986301369864E-2</v>
      </c>
      <c r="W5">
        <f t="shared" si="10"/>
        <v>0</v>
      </c>
      <c r="X5">
        <f t="shared" si="11"/>
        <v>0</v>
      </c>
    </row>
    <row r="6" spans="1:24">
      <c r="A6">
        <v>1943</v>
      </c>
      <c r="E6" s="1">
        <v>3</v>
      </c>
      <c r="F6">
        <v>60000</v>
      </c>
      <c r="G6" s="4">
        <v>3</v>
      </c>
      <c r="H6">
        <v>2.6</v>
      </c>
      <c r="I6" s="3">
        <v>931.37150364963497</v>
      </c>
      <c r="J6">
        <f t="shared" si="12"/>
        <v>180000</v>
      </c>
      <c r="K6">
        <f>+E6*$G$1</f>
        <v>180000</v>
      </c>
      <c r="L6">
        <f t="shared" si="1"/>
        <v>162000</v>
      </c>
      <c r="M6">
        <f t="shared" si="2"/>
        <v>27778.155096350361</v>
      </c>
      <c r="N6">
        <f t="shared" ref="N6:N69" si="13">MAX(0,+J6-K6)</f>
        <v>0</v>
      </c>
      <c r="O6">
        <f t="shared" si="3"/>
        <v>0</v>
      </c>
      <c r="P6">
        <f t="shared" si="0"/>
        <v>60000</v>
      </c>
      <c r="Q6">
        <f t="shared" si="4"/>
        <v>111112.62038540145</v>
      </c>
      <c r="R6">
        <f t="shared" si="5"/>
        <v>1</v>
      </c>
      <c r="S6">
        <f t="shared" si="6"/>
        <v>2.7397260273972603E-3</v>
      </c>
      <c r="T6">
        <f t="shared" si="7"/>
        <v>2.7</v>
      </c>
      <c r="U6">
        <f t="shared" si="8"/>
        <v>7.3972602739726034E-3</v>
      </c>
      <c r="V6">
        <f t="shared" si="9"/>
        <v>1.0136986301369864E-2</v>
      </c>
      <c r="W6">
        <f t="shared" si="10"/>
        <v>0</v>
      </c>
      <c r="X6">
        <f t="shared" si="11"/>
        <v>0</v>
      </c>
    </row>
    <row r="7" spans="1:24">
      <c r="A7">
        <v>1944</v>
      </c>
      <c r="E7" s="1">
        <v>3</v>
      </c>
      <c r="F7">
        <v>60000</v>
      </c>
      <c r="G7" s="4">
        <v>3</v>
      </c>
      <c r="H7">
        <v>2.6</v>
      </c>
      <c r="I7" s="3">
        <v>931.37150364963497</v>
      </c>
      <c r="J7">
        <f t="shared" si="12"/>
        <v>180000</v>
      </c>
      <c r="K7">
        <f t="shared" ref="K7:K70" si="14">+E7*$G$1</f>
        <v>180000</v>
      </c>
      <c r="L7">
        <f t="shared" si="1"/>
        <v>162000</v>
      </c>
      <c r="M7">
        <f t="shared" si="2"/>
        <v>27778.155096350361</v>
      </c>
      <c r="N7">
        <f t="shared" si="13"/>
        <v>0</v>
      </c>
      <c r="O7">
        <f t="shared" si="3"/>
        <v>0</v>
      </c>
      <c r="P7">
        <f t="shared" si="0"/>
        <v>60000</v>
      </c>
      <c r="Q7">
        <f t="shared" si="4"/>
        <v>111112.62038540145</v>
      </c>
      <c r="R7">
        <f t="shared" si="5"/>
        <v>1</v>
      </c>
      <c r="S7">
        <f t="shared" si="6"/>
        <v>2.7397260273972603E-3</v>
      </c>
      <c r="T7">
        <f t="shared" si="7"/>
        <v>2.7</v>
      </c>
      <c r="U7">
        <f t="shared" si="8"/>
        <v>7.3972602739726034E-3</v>
      </c>
      <c r="V7">
        <f t="shared" si="9"/>
        <v>1.0136986301369864E-2</v>
      </c>
      <c r="W7">
        <f t="shared" si="10"/>
        <v>0</v>
      </c>
      <c r="X7">
        <f t="shared" si="11"/>
        <v>0</v>
      </c>
    </row>
    <row r="8" spans="1:24">
      <c r="A8">
        <v>1945</v>
      </c>
      <c r="E8" s="1">
        <v>3</v>
      </c>
      <c r="F8">
        <v>60000</v>
      </c>
      <c r="G8" s="4">
        <v>3</v>
      </c>
      <c r="H8">
        <v>2.6</v>
      </c>
      <c r="I8" s="3">
        <v>931.37150364963497</v>
      </c>
      <c r="J8">
        <f t="shared" si="12"/>
        <v>180000</v>
      </c>
      <c r="K8">
        <f t="shared" si="14"/>
        <v>180000</v>
      </c>
      <c r="L8">
        <f t="shared" si="1"/>
        <v>162000</v>
      </c>
      <c r="M8">
        <f t="shared" si="2"/>
        <v>27778.155096350361</v>
      </c>
      <c r="N8">
        <f t="shared" si="13"/>
        <v>0</v>
      </c>
      <c r="O8">
        <f t="shared" si="3"/>
        <v>0</v>
      </c>
      <c r="P8">
        <f t="shared" si="0"/>
        <v>60000</v>
      </c>
      <c r="Q8">
        <f t="shared" si="4"/>
        <v>111112.62038540145</v>
      </c>
      <c r="R8">
        <f t="shared" si="5"/>
        <v>1</v>
      </c>
      <c r="S8">
        <f t="shared" si="6"/>
        <v>2.7397260273972603E-3</v>
      </c>
      <c r="T8">
        <f t="shared" si="7"/>
        <v>2.7</v>
      </c>
      <c r="U8">
        <f t="shared" si="8"/>
        <v>7.3972602739726034E-3</v>
      </c>
      <c r="V8">
        <f t="shared" si="9"/>
        <v>1.0136986301369864E-2</v>
      </c>
      <c r="W8">
        <f t="shared" si="10"/>
        <v>0</v>
      </c>
      <c r="X8">
        <f t="shared" si="11"/>
        <v>0</v>
      </c>
    </row>
    <row r="9" spans="1:24">
      <c r="A9">
        <v>1946</v>
      </c>
      <c r="E9" s="1">
        <v>3</v>
      </c>
      <c r="F9">
        <v>60000</v>
      </c>
      <c r="G9" s="4">
        <v>3</v>
      </c>
      <c r="H9">
        <v>2.6</v>
      </c>
      <c r="I9" s="3">
        <v>931.37150364963497</v>
      </c>
      <c r="J9">
        <f t="shared" si="12"/>
        <v>180000</v>
      </c>
      <c r="K9">
        <f t="shared" si="14"/>
        <v>180000</v>
      </c>
      <c r="L9">
        <f t="shared" si="1"/>
        <v>162000</v>
      </c>
      <c r="M9">
        <f t="shared" si="2"/>
        <v>27778.155096350361</v>
      </c>
      <c r="N9">
        <f t="shared" si="13"/>
        <v>0</v>
      </c>
      <c r="O9">
        <f t="shared" si="3"/>
        <v>0</v>
      </c>
      <c r="P9">
        <f t="shared" si="0"/>
        <v>60000</v>
      </c>
      <c r="Q9">
        <f t="shared" si="4"/>
        <v>111112.62038540145</v>
      </c>
      <c r="R9">
        <f t="shared" si="5"/>
        <v>1</v>
      </c>
      <c r="S9">
        <f t="shared" si="6"/>
        <v>2.7397260273972603E-3</v>
      </c>
      <c r="T9">
        <f t="shared" si="7"/>
        <v>2.7</v>
      </c>
      <c r="U9">
        <f t="shared" si="8"/>
        <v>7.3972602739726034E-3</v>
      </c>
      <c r="V9">
        <f t="shared" si="9"/>
        <v>1.0136986301369864E-2</v>
      </c>
      <c r="W9">
        <f t="shared" si="10"/>
        <v>0</v>
      </c>
      <c r="X9">
        <f t="shared" si="11"/>
        <v>0</v>
      </c>
    </row>
    <row r="10" spans="1:24">
      <c r="A10">
        <v>1947</v>
      </c>
      <c r="E10" s="1">
        <v>3</v>
      </c>
      <c r="F10">
        <v>60000</v>
      </c>
      <c r="G10" s="4">
        <v>3</v>
      </c>
      <c r="H10">
        <v>2.6</v>
      </c>
      <c r="I10" s="3">
        <v>931.37150364963497</v>
      </c>
      <c r="J10">
        <f t="shared" si="12"/>
        <v>180000</v>
      </c>
      <c r="K10">
        <f t="shared" si="14"/>
        <v>180000</v>
      </c>
      <c r="L10">
        <f t="shared" si="1"/>
        <v>162000</v>
      </c>
      <c r="M10">
        <f t="shared" si="2"/>
        <v>27778.155096350361</v>
      </c>
      <c r="N10">
        <f t="shared" si="13"/>
        <v>0</v>
      </c>
      <c r="O10">
        <f t="shared" si="3"/>
        <v>0</v>
      </c>
      <c r="P10">
        <f t="shared" si="0"/>
        <v>60000</v>
      </c>
      <c r="Q10">
        <f t="shared" si="4"/>
        <v>111112.62038540145</v>
      </c>
      <c r="R10">
        <f t="shared" si="5"/>
        <v>1</v>
      </c>
      <c r="S10">
        <f t="shared" si="6"/>
        <v>2.7397260273972603E-3</v>
      </c>
      <c r="T10">
        <f t="shared" si="7"/>
        <v>2.7</v>
      </c>
      <c r="U10">
        <f t="shared" si="8"/>
        <v>7.3972602739726034E-3</v>
      </c>
      <c r="V10">
        <f t="shared" si="9"/>
        <v>1.0136986301369864E-2</v>
      </c>
      <c r="W10">
        <f t="shared" si="10"/>
        <v>0</v>
      </c>
      <c r="X10">
        <f t="shared" si="11"/>
        <v>0</v>
      </c>
    </row>
    <row r="11" spans="1:24">
      <c r="A11">
        <v>1948</v>
      </c>
      <c r="E11" s="1">
        <v>3</v>
      </c>
      <c r="F11">
        <v>60000</v>
      </c>
      <c r="G11" s="4">
        <v>3</v>
      </c>
      <c r="H11">
        <v>2.6</v>
      </c>
      <c r="I11" s="3">
        <v>1620.9805664233577</v>
      </c>
      <c r="J11">
        <f t="shared" si="12"/>
        <v>180000</v>
      </c>
      <c r="K11">
        <f t="shared" si="14"/>
        <v>180000</v>
      </c>
      <c r="L11">
        <f t="shared" si="1"/>
        <v>162000</v>
      </c>
      <c r="M11">
        <f t="shared" si="2"/>
        <v>48345.745393576639</v>
      </c>
      <c r="N11">
        <f t="shared" si="13"/>
        <v>0</v>
      </c>
      <c r="O11">
        <f t="shared" si="3"/>
        <v>0</v>
      </c>
      <c r="P11">
        <f t="shared" si="0"/>
        <v>60000</v>
      </c>
      <c r="Q11">
        <f t="shared" si="4"/>
        <v>193382.98157430656</v>
      </c>
      <c r="R11">
        <f t="shared" si="5"/>
        <v>1</v>
      </c>
      <c r="S11">
        <f t="shared" si="6"/>
        <v>2.7397260273972603E-3</v>
      </c>
      <c r="T11">
        <f t="shared" si="7"/>
        <v>2.7</v>
      </c>
      <c r="U11">
        <f t="shared" si="8"/>
        <v>7.3972602739726034E-3</v>
      </c>
      <c r="V11">
        <f t="shared" si="9"/>
        <v>1.0136986301369864E-2</v>
      </c>
      <c r="W11">
        <f t="shared" si="10"/>
        <v>0</v>
      </c>
      <c r="X11">
        <f t="shared" si="11"/>
        <v>0</v>
      </c>
    </row>
    <row r="12" spans="1:24">
      <c r="A12">
        <v>1949</v>
      </c>
      <c r="E12" s="1">
        <v>3</v>
      </c>
      <c r="F12">
        <v>60000</v>
      </c>
      <c r="G12" s="4">
        <v>3</v>
      </c>
      <c r="H12">
        <v>2.6</v>
      </c>
      <c r="I12" s="3">
        <v>2150.9332554744524</v>
      </c>
      <c r="J12">
        <f t="shared" si="12"/>
        <v>180000</v>
      </c>
      <c r="K12">
        <f t="shared" si="14"/>
        <v>180000</v>
      </c>
      <c r="L12">
        <f t="shared" si="1"/>
        <v>162000</v>
      </c>
      <c r="M12">
        <f t="shared" si="2"/>
        <v>64151.584344525538</v>
      </c>
      <c r="N12">
        <f t="shared" si="13"/>
        <v>0</v>
      </c>
      <c r="O12">
        <f t="shared" si="3"/>
        <v>0</v>
      </c>
      <c r="P12">
        <f t="shared" si="0"/>
        <v>60000</v>
      </c>
      <c r="Q12">
        <f t="shared" si="4"/>
        <v>256606.33737810215</v>
      </c>
      <c r="R12">
        <f t="shared" si="5"/>
        <v>1</v>
      </c>
      <c r="S12">
        <f t="shared" si="6"/>
        <v>2.7397260273972603E-3</v>
      </c>
      <c r="T12">
        <f t="shared" si="7"/>
        <v>2.7</v>
      </c>
      <c r="U12">
        <f t="shared" si="8"/>
        <v>7.3972602739726034E-3</v>
      </c>
      <c r="V12">
        <f t="shared" si="9"/>
        <v>1.0136986301369864E-2</v>
      </c>
      <c r="W12">
        <f t="shared" si="10"/>
        <v>0</v>
      </c>
      <c r="X12">
        <f t="shared" si="11"/>
        <v>0</v>
      </c>
    </row>
    <row r="13" spans="1:24">
      <c r="A13">
        <v>1950</v>
      </c>
      <c r="E13" s="1">
        <v>3</v>
      </c>
      <c r="F13">
        <v>60000</v>
      </c>
      <c r="G13" s="4">
        <v>3</v>
      </c>
      <c r="H13">
        <v>2.6</v>
      </c>
      <c r="I13" s="3">
        <v>2150.9332554744524</v>
      </c>
      <c r="J13">
        <f t="shared" si="12"/>
        <v>180000</v>
      </c>
      <c r="K13">
        <f t="shared" si="14"/>
        <v>180000</v>
      </c>
      <c r="L13">
        <f t="shared" si="1"/>
        <v>162000</v>
      </c>
      <c r="M13">
        <f t="shared" si="2"/>
        <v>64151.584344525538</v>
      </c>
      <c r="N13">
        <f t="shared" si="13"/>
        <v>0</v>
      </c>
      <c r="O13">
        <f t="shared" si="3"/>
        <v>0</v>
      </c>
      <c r="P13">
        <f t="shared" si="0"/>
        <v>60000</v>
      </c>
      <c r="Q13">
        <f t="shared" si="4"/>
        <v>256606.33737810215</v>
      </c>
      <c r="R13">
        <f t="shared" si="5"/>
        <v>1</v>
      </c>
      <c r="S13">
        <f t="shared" si="6"/>
        <v>2.7397260273972603E-3</v>
      </c>
      <c r="T13">
        <f t="shared" si="7"/>
        <v>2.7</v>
      </c>
      <c r="U13">
        <f t="shared" si="8"/>
        <v>7.3972602739726034E-3</v>
      </c>
      <c r="V13">
        <f t="shared" si="9"/>
        <v>1.0136986301369864E-2</v>
      </c>
      <c r="W13">
        <f t="shared" si="10"/>
        <v>0</v>
      </c>
      <c r="X13">
        <f t="shared" si="11"/>
        <v>0</v>
      </c>
    </row>
    <row r="14" spans="1:24">
      <c r="A14">
        <v>1951</v>
      </c>
      <c r="E14" s="1">
        <v>1.75</v>
      </c>
      <c r="F14">
        <v>60000</v>
      </c>
      <c r="G14" s="4">
        <v>3</v>
      </c>
      <c r="H14">
        <v>2.6</v>
      </c>
      <c r="I14" s="3">
        <v>2234.1398715328469</v>
      </c>
      <c r="J14">
        <f t="shared" si="12"/>
        <v>180000</v>
      </c>
      <c r="K14">
        <f t="shared" si="14"/>
        <v>105000</v>
      </c>
      <c r="L14">
        <f t="shared" si="1"/>
        <v>94500</v>
      </c>
      <c r="M14">
        <f t="shared" si="2"/>
        <v>66633.221668467158</v>
      </c>
      <c r="N14">
        <f t="shared" si="13"/>
        <v>75000</v>
      </c>
      <c r="O14">
        <f t="shared" si="3"/>
        <v>8925000</v>
      </c>
      <c r="P14">
        <f t="shared" si="0"/>
        <v>60000</v>
      </c>
      <c r="Q14">
        <f t="shared" si="4"/>
        <v>266532.88667386863</v>
      </c>
      <c r="R14">
        <f t="shared" si="5"/>
        <v>1</v>
      </c>
      <c r="S14">
        <f t="shared" si="6"/>
        <v>2.7397260273972603E-3</v>
      </c>
      <c r="T14">
        <f t="shared" si="7"/>
        <v>1.575</v>
      </c>
      <c r="U14">
        <f t="shared" si="8"/>
        <v>4.3150684931506844E-3</v>
      </c>
      <c r="V14">
        <f t="shared" si="9"/>
        <v>7.0547945205479447E-3</v>
      </c>
      <c r="W14">
        <f t="shared" si="10"/>
        <v>8925000</v>
      </c>
      <c r="X14">
        <f t="shared" si="11"/>
        <v>178500</v>
      </c>
    </row>
    <row r="15" spans="1:24">
      <c r="A15">
        <v>1952</v>
      </c>
      <c r="E15" s="1">
        <v>2.5</v>
      </c>
      <c r="F15">
        <v>60000</v>
      </c>
      <c r="G15" s="4">
        <v>3</v>
      </c>
      <c r="H15">
        <v>2.6</v>
      </c>
      <c r="I15" s="3">
        <v>3735.2117956204374</v>
      </c>
      <c r="J15">
        <f t="shared" si="12"/>
        <v>180000</v>
      </c>
      <c r="K15">
        <f t="shared" si="14"/>
        <v>150000</v>
      </c>
      <c r="L15">
        <f t="shared" si="1"/>
        <v>135000</v>
      </c>
      <c r="M15">
        <f t="shared" si="2"/>
        <v>111402.69180437954</v>
      </c>
      <c r="N15">
        <f t="shared" si="13"/>
        <v>30000</v>
      </c>
      <c r="O15">
        <f t="shared" si="3"/>
        <v>3570000</v>
      </c>
      <c r="P15">
        <f t="shared" si="0"/>
        <v>60000</v>
      </c>
      <c r="Q15">
        <f t="shared" si="4"/>
        <v>445610.76721751818</v>
      </c>
      <c r="R15">
        <f t="shared" si="5"/>
        <v>1</v>
      </c>
      <c r="S15">
        <f t="shared" si="6"/>
        <v>2.7397260273972603E-3</v>
      </c>
      <c r="T15">
        <f t="shared" si="7"/>
        <v>2.25</v>
      </c>
      <c r="U15">
        <f t="shared" si="8"/>
        <v>6.1643835616438354E-3</v>
      </c>
      <c r="V15">
        <f t="shared" si="9"/>
        <v>8.9041095890410957E-3</v>
      </c>
      <c r="W15">
        <f t="shared" si="10"/>
        <v>3570000</v>
      </c>
      <c r="X15">
        <f t="shared" si="11"/>
        <v>71400</v>
      </c>
    </row>
    <row r="16" spans="1:24">
      <c r="A16">
        <v>1953</v>
      </c>
      <c r="E16" s="1">
        <v>1.9</v>
      </c>
      <c r="F16">
        <v>60000</v>
      </c>
      <c r="G16" s="4">
        <v>3</v>
      </c>
      <c r="H16">
        <v>2.6</v>
      </c>
      <c r="I16" s="3">
        <v>3735.2117956204374</v>
      </c>
      <c r="J16">
        <f t="shared" si="12"/>
        <v>180000</v>
      </c>
      <c r="K16">
        <f t="shared" si="14"/>
        <v>114000</v>
      </c>
      <c r="L16">
        <f t="shared" si="1"/>
        <v>102600</v>
      </c>
      <c r="M16">
        <f t="shared" si="2"/>
        <v>111402.69180437954</v>
      </c>
      <c r="N16">
        <f t="shared" si="13"/>
        <v>66000</v>
      </c>
      <c r="O16">
        <f t="shared" si="3"/>
        <v>7854000</v>
      </c>
      <c r="P16">
        <f>+J16/3</f>
        <v>60000</v>
      </c>
      <c r="Q16">
        <f t="shared" si="4"/>
        <v>445610.76721751818</v>
      </c>
      <c r="R16">
        <f t="shared" si="5"/>
        <v>1</v>
      </c>
      <c r="S16">
        <f t="shared" si="6"/>
        <v>2.7397260273972603E-3</v>
      </c>
      <c r="T16">
        <f t="shared" si="7"/>
        <v>1.71</v>
      </c>
      <c r="U16">
        <f t="shared" si="8"/>
        <v>4.6849315068493149E-3</v>
      </c>
      <c r="V16">
        <f t="shared" si="9"/>
        <v>7.4246575342465752E-3</v>
      </c>
      <c r="W16">
        <f t="shared" si="10"/>
        <v>7854000</v>
      </c>
      <c r="X16">
        <f t="shared" si="11"/>
        <v>157080</v>
      </c>
    </row>
    <row r="17" spans="1:24">
      <c r="A17">
        <v>1954</v>
      </c>
      <c r="E17" s="1">
        <v>0.5</v>
      </c>
      <c r="F17">
        <v>60000</v>
      </c>
      <c r="G17" s="4">
        <v>3</v>
      </c>
      <c r="H17">
        <v>2.6</v>
      </c>
      <c r="I17" s="3">
        <v>4644.1884087591234</v>
      </c>
      <c r="J17">
        <f t="shared" si="12"/>
        <v>180000</v>
      </c>
      <c r="K17">
        <f t="shared" si="14"/>
        <v>30000</v>
      </c>
      <c r="L17">
        <f t="shared" si="1"/>
        <v>27000</v>
      </c>
      <c r="M17">
        <f t="shared" si="2"/>
        <v>138512.91929124086</v>
      </c>
      <c r="N17">
        <f t="shared" si="13"/>
        <v>150000</v>
      </c>
      <c r="O17">
        <f t="shared" si="3"/>
        <v>17850000</v>
      </c>
      <c r="P17">
        <f t="shared" ref="P17:P80" si="15">+J17/3</f>
        <v>60000</v>
      </c>
      <c r="Q17">
        <f t="shared" si="4"/>
        <v>554051.67716496345</v>
      </c>
      <c r="R17">
        <f t="shared" si="5"/>
        <v>1</v>
      </c>
      <c r="S17">
        <f t="shared" si="6"/>
        <v>2.7397260273972603E-3</v>
      </c>
      <c r="T17">
        <f t="shared" si="7"/>
        <v>0.45</v>
      </c>
      <c r="U17">
        <f t="shared" si="8"/>
        <v>1.2328767123287671E-3</v>
      </c>
      <c r="V17">
        <f t="shared" si="9"/>
        <v>3.9726027397260274E-3</v>
      </c>
      <c r="W17">
        <f t="shared" si="10"/>
        <v>17850000</v>
      </c>
      <c r="X17">
        <f t="shared" si="11"/>
        <v>357000</v>
      </c>
    </row>
    <row r="18" spans="1:24">
      <c r="A18">
        <v>1955</v>
      </c>
      <c r="E18" s="1">
        <v>0.42</v>
      </c>
      <c r="F18">
        <v>60000</v>
      </c>
      <c r="G18" s="4">
        <v>3</v>
      </c>
      <c r="H18">
        <v>2.6</v>
      </c>
      <c r="I18" s="3">
        <v>5586.949313868613</v>
      </c>
      <c r="J18">
        <f t="shared" si="12"/>
        <v>180000</v>
      </c>
      <c r="K18">
        <f t="shared" si="14"/>
        <v>25200</v>
      </c>
      <c r="L18">
        <f t="shared" si="1"/>
        <v>22680</v>
      </c>
      <c r="M18">
        <f t="shared" si="2"/>
        <v>166630.76328613138</v>
      </c>
      <c r="N18">
        <f t="shared" si="13"/>
        <v>154800</v>
      </c>
      <c r="O18">
        <f t="shared" si="3"/>
        <v>18421200</v>
      </c>
      <c r="P18">
        <f t="shared" si="15"/>
        <v>60000</v>
      </c>
      <c r="Q18">
        <f t="shared" si="4"/>
        <v>666523.0531445255</v>
      </c>
      <c r="R18">
        <f t="shared" si="5"/>
        <v>1</v>
      </c>
      <c r="S18">
        <f t="shared" si="6"/>
        <v>2.7397260273972603E-3</v>
      </c>
      <c r="T18">
        <f t="shared" si="7"/>
        <v>0.378</v>
      </c>
      <c r="U18">
        <f t="shared" si="8"/>
        <v>1.0356164383561644E-3</v>
      </c>
      <c r="V18">
        <f t="shared" si="9"/>
        <v>3.7753424657534247E-3</v>
      </c>
      <c r="W18">
        <f t="shared" si="10"/>
        <v>18421200</v>
      </c>
      <c r="X18">
        <f t="shared" si="11"/>
        <v>368424</v>
      </c>
    </row>
    <row r="19" spans="1:24">
      <c r="A19">
        <v>1956</v>
      </c>
      <c r="E19" s="1">
        <v>0.39</v>
      </c>
      <c r="F19">
        <v>60000</v>
      </c>
      <c r="G19" s="4">
        <v>3</v>
      </c>
      <c r="H19">
        <v>2.6</v>
      </c>
      <c r="I19" s="3">
        <v>5586.949313868613</v>
      </c>
      <c r="J19">
        <f t="shared" si="12"/>
        <v>180000</v>
      </c>
      <c r="K19">
        <f t="shared" si="14"/>
        <v>23400</v>
      </c>
      <c r="L19">
        <f t="shared" si="1"/>
        <v>21060</v>
      </c>
      <c r="M19">
        <f t="shared" si="2"/>
        <v>166630.76328613138</v>
      </c>
      <c r="N19">
        <f t="shared" si="13"/>
        <v>156600</v>
      </c>
      <c r="O19">
        <f t="shared" si="3"/>
        <v>18635400</v>
      </c>
      <c r="P19">
        <f t="shared" si="15"/>
        <v>60000</v>
      </c>
      <c r="Q19">
        <f t="shared" si="4"/>
        <v>666523.0531445255</v>
      </c>
      <c r="R19">
        <f t="shared" si="5"/>
        <v>1</v>
      </c>
      <c r="S19">
        <f t="shared" si="6"/>
        <v>2.7397260273972603E-3</v>
      </c>
      <c r="T19">
        <f t="shared" si="7"/>
        <v>0.35099999999999998</v>
      </c>
      <c r="U19">
        <f t="shared" si="8"/>
        <v>9.6164383561643833E-4</v>
      </c>
      <c r="V19">
        <f t="shared" si="9"/>
        <v>3.7013698630136986E-3</v>
      </c>
      <c r="W19">
        <f t="shared" si="10"/>
        <v>18635400</v>
      </c>
      <c r="X19">
        <f t="shared" si="11"/>
        <v>372708</v>
      </c>
    </row>
    <row r="20" spans="1:24">
      <c r="A20">
        <v>1957</v>
      </c>
      <c r="E20" s="1">
        <v>1.17</v>
      </c>
      <c r="F20">
        <v>60000</v>
      </c>
      <c r="G20" s="4">
        <v>3</v>
      </c>
      <c r="H20">
        <v>2.6</v>
      </c>
      <c r="I20" s="3">
        <v>5586.949313868613</v>
      </c>
      <c r="J20">
        <f t="shared" si="12"/>
        <v>180000</v>
      </c>
      <c r="K20">
        <f t="shared" si="14"/>
        <v>70200</v>
      </c>
      <c r="L20">
        <f t="shared" si="1"/>
        <v>63180</v>
      </c>
      <c r="M20">
        <f t="shared" si="2"/>
        <v>166630.76328613138</v>
      </c>
      <c r="N20">
        <f t="shared" si="13"/>
        <v>109800</v>
      </c>
      <c r="O20">
        <f t="shared" si="3"/>
        <v>13066200</v>
      </c>
      <c r="P20">
        <f t="shared" si="15"/>
        <v>60000</v>
      </c>
      <c r="Q20">
        <f t="shared" si="4"/>
        <v>666523.0531445255</v>
      </c>
      <c r="R20">
        <f t="shared" si="5"/>
        <v>1</v>
      </c>
      <c r="S20">
        <f t="shared" si="6"/>
        <v>2.7397260273972603E-3</v>
      </c>
      <c r="T20">
        <f t="shared" si="7"/>
        <v>1.0529999999999999</v>
      </c>
      <c r="U20">
        <f t="shared" si="8"/>
        <v>2.884931506849315E-3</v>
      </c>
      <c r="V20">
        <f t="shared" si="9"/>
        <v>5.6246575342465757E-3</v>
      </c>
      <c r="W20">
        <f t="shared" si="10"/>
        <v>13066200</v>
      </c>
      <c r="X20">
        <f t="shared" si="11"/>
        <v>261324</v>
      </c>
    </row>
    <row r="21" spans="1:24">
      <c r="A21">
        <v>1958</v>
      </c>
      <c r="E21" s="1">
        <v>4</v>
      </c>
      <c r="F21">
        <v>60000</v>
      </c>
      <c r="G21" s="4">
        <v>3</v>
      </c>
      <c r="H21">
        <v>2.6</v>
      </c>
      <c r="I21" s="3">
        <v>5793.2638423357675</v>
      </c>
      <c r="J21">
        <f t="shared" si="12"/>
        <v>180000</v>
      </c>
      <c r="K21">
        <f t="shared" si="14"/>
        <v>240000</v>
      </c>
      <c r="L21">
        <f t="shared" si="1"/>
        <v>216000</v>
      </c>
      <c r="M21">
        <f t="shared" si="2"/>
        <v>172784.09409766426</v>
      </c>
      <c r="N21">
        <f t="shared" si="13"/>
        <v>0</v>
      </c>
      <c r="O21">
        <f t="shared" si="3"/>
        <v>0</v>
      </c>
      <c r="P21">
        <f t="shared" si="15"/>
        <v>60000</v>
      </c>
      <c r="Q21">
        <f t="shared" si="4"/>
        <v>691136.37639065704</v>
      </c>
      <c r="R21">
        <f t="shared" si="5"/>
        <v>1</v>
      </c>
      <c r="S21">
        <f t="shared" si="6"/>
        <v>2.7397260273972603E-3</v>
      </c>
      <c r="T21">
        <f t="shared" si="7"/>
        <v>3.6</v>
      </c>
      <c r="U21">
        <f t="shared" si="8"/>
        <v>9.8630136986301367E-3</v>
      </c>
      <c r="V21">
        <f t="shared" si="9"/>
        <v>1.2602739726027396E-2</v>
      </c>
      <c r="W21">
        <f t="shared" si="10"/>
        <v>0</v>
      </c>
      <c r="X21">
        <f t="shared" si="11"/>
        <v>0</v>
      </c>
    </row>
    <row r="22" spans="1:24">
      <c r="A22">
        <v>1959</v>
      </c>
      <c r="E22" s="1">
        <v>3.5</v>
      </c>
      <c r="F22">
        <v>60000</v>
      </c>
      <c r="G22" s="4">
        <v>3</v>
      </c>
      <c r="H22">
        <v>2.6</v>
      </c>
      <c r="I22" s="3">
        <v>7250.0578686131357</v>
      </c>
      <c r="J22">
        <f t="shared" si="12"/>
        <v>180000</v>
      </c>
      <c r="K22">
        <f t="shared" si="14"/>
        <v>210000</v>
      </c>
      <c r="L22">
        <f t="shared" si="1"/>
        <v>189000</v>
      </c>
      <c r="M22">
        <f t="shared" si="2"/>
        <v>216232.97593138675</v>
      </c>
      <c r="N22">
        <f t="shared" si="13"/>
        <v>0</v>
      </c>
      <c r="O22">
        <f t="shared" si="3"/>
        <v>0</v>
      </c>
      <c r="P22">
        <f t="shared" si="15"/>
        <v>60000</v>
      </c>
      <c r="Q22">
        <f t="shared" si="4"/>
        <v>864931.90372554702</v>
      </c>
      <c r="R22">
        <f t="shared" si="5"/>
        <v>1</v>
      </c>
      <c r="S22">
        <f t="shared" si="6"/>
        <v>2.7397260273972603E-3</v>
      </c>
      <c r="T22">
        <f t="shared" si="7"/>
        <v>3.15</v>
      </c>
      <c r="U22">
        <f t="shared" si="8"/>
        <v>8.6301369863013688E-3</v>
      </c>
      <c r="V22">
        <f t="shared" si="9"/>
        <v>1.136986301369863E-2</v>
      </c>
      <c r="W22">
        <f t="shared" si="10"/>
        <v>0</v>
      </c>
      <c r="X22">
        <f t="shared" si="11"/>
        <v>0</v>
      </c>
    </row>
    <row r="23" spans="1:24">
      <c r="A23">
        <v>1960</v>
      </c>
      <c r="E23" s="1">
        <v>3.25</v>
      </c>
      <c r="F23">
        <v>60000</v>
      </c>
      <c r="G23" s="4">
        <v>3.5</v>
      </c>
      <c r="H23">
        <v>2.6</v>
      </c>
      <c r="I23" s="3">
        <v>7250.0578686131357</v>
      </c>
      <c r="J23">
        <f t="shared" si="12"/>
        <v>210000</v>
      </c>
      <c r="K23">
        <f t="shared" si="14"/>
        <v>195000</v>
      </c>
      <c r="L23">
        <f t="shared" si="1"/>
        <v>175500</v>
      </c>
      <c r="M23">
        <f t="shared" si="2"/>
        <v>216232.97593138675</v>
      </c>
      <c r="N23">
        <f t="shared" si="13"/>
        <v>15000</v>
      </c>
      <c r="O23">
        <f t="shared" si="3"/>
        <v>1785000</v>
      </c>
      <c r="P23">
        <f t="shared" si="15"/>
        <v>70000</v>
      </c>
      <c r="Q23">
        <f t="shared" si="4"/>
        <v>864931.90372554702</v>
      </c>
      <c r="R23">
        <f t="shared" si="5"/>
        <v>1.1666666666666667</v>
      </c>
      <c r="S23">
        <f t="shared" si="6"/>
        <v>3.1963470319634705E-3</v>
      </c>
      <c r="T23">
        <f t="shared" si="7"/>
        <v>2.9249999999999998</v>
      </c>
      <c r="U23">
        <f t="shared" si="8"/>
        <v>8.0136986301369856E-3</v>
      </c>
      <c r="V23">
        <f t="shared" si="9"/>
        <v>1.1210045662100456E-2</v>
      </c>
      <c r="W23">
        <f t="shared" si="10"/>
        <v>1785000</v>
      </c>
      <c r="X23">
        <f t="shared" si="11"/>
        <v>35700</v>
      </c>
    </row>
    <row r="24" spans="1:24">
      <c r="A24">
        <v>1961</v>
      </c>
      <c r="E24" s="1">
        <v>2.4500000000000002</v>
      </c>
      <c r="F24">
        <v>60000</v>
      </c>
      <c r="G24" s="4">
        <v>3.5</v>
      </c>
      <c r="H24">
        <v>2.6</v>
      </c>
      <c r="I24" s="3">
        <v>7492.9720467153293</v>
      </c>
      <c r="J24">
        <f t="shared" si="12"/>
        <v>210000</v>
      </c>
      <c r="K24">
        <f t="shared" si="14"/>
        <v>147000</v>
      </c>
      <c r="L24">
        <f t="shared" si="1"/>
        <v>132300</v>
      </c>
      <c r="M24">
        <f t="shared" si="2"/>
        <v>223477.89129328469</v>
      </c>
      <c r="N24">
        <f t="shared" si="13"/>
        <v>63000</v>
      </c>
      <c r="O24">
        <f t="shared" si="3"/>
        <v>7497000</v>
      </c>
      <c r="P24">
        <f t="shared" si="15"/>
        <v>70000</v>
      </c>
      <c r="Q24">
        <f t="shared" si="4"/>
        <v>893911.56517313875</v>
      </c>
      <c r="R24">
        <f t="shared" si="5"/>
        <v>1.1666666666666667</v>
      </c>
      <c r="S24">
        <f t="shared" si="6"/>
        <v>3.1963470319634705E-3</v>
      </c>
      <c r="T24">
        <f t="shared" si="7"/>
        <v>2.2050000000000001</v>
      </c>
      <c r="U24">
        <f t="shared" si="8"/>
        <v>6.0410958904109592E-3</v>
      </c>
      <c r="V24">
        <f t="shared" si="9"/>
        <v>9.2374429223744288E-3</v>
      </c>
      <c r="W24">
        <f t="shared" si="10"/>
        <v>7497000</v>
      </c>
      <c r="X24">
        <f t="shared" si="11"/>
        <v>149940</v>
      </c>
    </row>
    <row r="25" spans="1:24">
      <c r="A25">
        <v>1962</v>
      </c>
      <c r="E25" s="1">
        <v>3.25</v>
      </c>
      <c r="F25">
        <v>60000</v>
      </c>
      <c r="G25" s="4">
        <v>3.5</v>
      </c>
      <c r="H25">
        <v>2.6</v>
      </c>
      <c r="I25" s="3">
        <v>7902.0947036496354</v>
      </c>
      <c r="J25">
        <f t="shared" si="12"/>
        <v>210000</v>
      </c>
      <c r="K25">
        <f t="shared" si="14"/>
        <v>195000</v>
      </c>
      <c r="L25">
        <f t="shared" si="1"/>
        <v>175500</v>
      </c>
      <c r="M25">
        <f t="shared" si="2"/>
        <v>235679.97453635038</v>
      </c>
      <c r="N25">
        <f t="shared" si="13"/>
        <v>15000</v>
      </c>
      <c r="O25">
        <f t="shared" si="3"/>
        <v>1785000</v>
      </c>
      <c r="P25">
        <f t="shared" si="15"/>
        <v>70000</v>
      </c>
      <c r="Q25">
        <f t="shared" si="4"/>
        <v>942719.8981454015</v>
      </c>
      <c r="R25">
        <f t="shared" si="5"/>
        <v>1.1666666666666667</v>
      </c>
      <c r="S25">
        <f t="shared" si="6"/>
        <v>3.1963470319634705E-3</v>
      </c>
      <c r="T25">
        <f t="shared" si="7"/>
        <v>2.9249999999999998</v>
      </c>
      <c r="U25">
        <f t="shared" si="8"/>
        <v>8.0136986301369856E-3</v>
      </c>
      <c r="V25">
        <f t="shared" si="9"/>
        <v>1.1210045662100456E-2</v>
      </c>
      <c r="W25">
        <f t="shared" si="10"/>
        <v>1785000</v>
      </c>
      <c r="X25">
        <f t="shared" si="11"/>
        <v>35700</v>
      </c>
    </row>
    <row r="26" spans="1:24">
      <c r="A26">
        <v>1963</v>
      </c>
      <c r="E26" s="1">
        <v>2</v>
      </c>
      <c r="F26">
        <v>60000</v>
      </c>
      <c r="G26" s="4">
        <v>3.5</v>
      </c>
      <c r="H26">
        <v>2.6</v>
      </c>
      <c r="I26" s="3">
        <v>7992.8004087591235</v>
      </c>
      <c r="J26">
        <f t="shared" si="12"/>
        <v>210000</v>
      </c>
      <c r="K26">
        <f t="shared" si="14"/>
        <v>120000</v>
      </c>
      <c r="L26">
        <f t="shared" si="1"/>
        <v>108000</v>
      </c>
      <c r="M26">
        <f t="shared" si="2"/>
        <v>238385.27219124086</v>
      </c>
      <c r="N26">
        <f t="shared" si="13"/>
        <v>90000</v>
      </c>
      <c r="O26">
        <f t="shared" si="3"/>
        <v>10710000</v>
      </c>
      <c r="P26">
        <f t="shared" si="15"/>
        <v>70000</v>
      </c>
      <c r="Q26">
        <f t="shared" si="4"/>
        <v>953541.08876496344</v>
      </c>
      <c r="R26">
        <f t="shared" si="5"/>
        <v>1.1666666666666667</v>
      </c>
      <c r="S26">
        <f t="shared" si="6"/>
        <v>3.1963470319634705E-3</v>
      </c>
      <c r="T26">
        <f t="shared" si="7"/>
        <v>1.8</v>
      </c>
      <c r="U26">
        <f t="shared" si="8"/>
        <v>4.9315068493150684E-3</v>
      </c>
      <c r="V26">
        <f t="shared" si="9"/>
        <v>8.1278538812785388E-3</v>
      </c>
      <c r="W26">
        <f t="shared" si="10"/>
        <v>10710000</v>
      </c>
      <c r="X26">
        <f t="shared" si="11"/>
        <v>214200</v>
      </c>
    </row>
    <row r="27" spans="1:24">
      <c r="A27">
        <v>1964</v>
      </c>
      <c r="E27" s="1">
        <v>0.33</v>
      </c>
      <c r="F27">
        <v>60000</v>
      </c>
      <c r="G27" s="4">
        <v>3.5</v>
      </c>
      <c r="H27">
        <v>2.6</v>
      </c>
      <c r="I27" s="3">
        <v>8049.9265751824832</v>
      </c>
      <c r="J27">
        <f t="shared" si="12"/>
        <v>210000</v>
      </c>
      <c r="K27">
        <f t="shared" si="14"/>
        <v>19800</v>
      </c>
      <c r="L27">
        <f t="shared" si="1"/>
        <v>17820</v>
      </c>
      <c r="M27">
        <f t="shared" si="2"/>
        <v>240089.06010481756</v>
      </c>
      <c r="N27">
        <f t="shared" si="13"/>
        <v>190200</v>
      </c>
      <c r="O27">
        <f t="shared" si="3"/>
        <v>22633800</v>
      </c>
      <c r="P27">
        <f t="shared" si="15"/>
        <v>70000</v>
      </c>
      <c r="Q27">
        <f t="shared" si="4"/>
        <v>960356.24041927024</v>
      </c>
      <c r="R27">
        <f t="shared" si="5"/>
        <v>1.1666666666666667</v>
      </c>
      <c r="S27">
        <f t="shared" si="6"/>
        <v>3.1963470319634705E-3</v>
      </c>
      <c r="T27">
        <f t="shared" si="7"/>
        <v>0.29699999999999999</v>
      </c>
      <c r="U27">
        <f t="shared" si="8"/>
        <v>8.1369863013698628E-4</v>
      </c>
      <c r="V27">
        <f t="shared" si="9"/>
        <v>4.0100456621004563E-3</v>
      </c>
      <c r="W27">
        <f t="shared" si="10"/>
        <v>22633800</v>
      </c>
      <c r="X27">
        <f t="shared" si="11"/>
        <v>452676</v>
      </c>
    </row>
    <row r="28" spans="1:24">
      <c r="A28">
        <v>1965</v>
      </c>
      <c r="E28" s="1">
        <v>1.85</v>
      </c>
      <c r="F28">
        <v>60000</v>
      </c>
      <c r="G28" s="4">
        <v>3.5</v>
      </c>
      <c r="H28">
        <v>2.6</v>
      </c>
      <c r="I28" s="3">
        <v>8948.4863649635026</v>
      </c>
      <c r="J28">
        <f t="shared" si="12"/>
        <v>210000</v>
      </c>
      <c r="K28">
        <f t="shared" si="14"/>
        <v>111000</v>
      </c>
      <c r="L28">
        <f t="shared" si="1"/>
        <v>99900</v>
      </c>
      <c r="M28">
        <f t="shared" si="2"/>
        <v>266888.60583503643</v>
      </c>
      <c r="N28">
        <f t="shared" si="13"/>
        <v>99000</v>
      </c>
      <c r="O28">
        <f t="shared" si="3"/>
        <v>11781000</v>
      </c>
      <c r="P28">
        <f t="shared" si="15"/>
        <v>70000</v>
      </c>
      <c r="Q28">
        <f t="shared" si="4"/>
        <v>1067554.4233401457</v>
      </c>
      <c r="R28">
        <f t="shared" si="5"/>
        <v>1.1666666666666667</v>
      </c>
      <c r="S28">
        <f t="shared" si="6"/>
        <v>3.1963470319634705E-3</v>
      </c>
      <c r="T28">
        <f t="shared" si="7"/>
        <v>1.665</v>
      </c>
      <c r="U28">
        <f t="shared" si="8"/>
        <v>4.5616438356164387E-3</v>
      </c>
      <c r="V28">
        <f t="shared" si="9"/>
        <v>7.7579908675799092E-3</v>
      </c>
      <c r="W28">
        <f t="shared" si="10"/>
        <v>11781000</v>
      </c>
      <c r="X28">
        <f t="shared" si="11"/>
        <v>235620</v>
      </c>
    </row>
    <row r="29" spans="1:24">
      <c r="A29">
        <v>1966</v>
      </c>
      <c r="E29" s="1">
        <v>2.5</v>
      </c>
      <c r="F29">
        <v>60000</v>
      </c>
      <c r="G29" s="4">
        <v>3.5</v>
      </c>
      <c r="H29">
        <v>2.6</v>
      </c>
      <c r="I29" s="3">
        <v>8139.1990072992703</v>
      </c>
      <c r="J29">
        <f t="shared" si="12"/>
        <v>210000</v>
      </c>
      <c r="K29">
        <f t="shared" si="14"/>
        <v>150000</v>
      </c>
      <c r="L29">
        <f t="shared" si="1"/>
        <v>135000</v>
      </c>
      <c r="M29">
        <f t="shared" si="2"/>
        <v>242751.61039270074</v>
      </c>
      <c r="N29">
        <f t="shared" si="13"/>
        <v>60000</v>
      </c>
      <c r="O29">
        <f t="shared" si="3"/>
        <v>7140000</v>
      </c>
      <c r="P29">
        <f t="shared" si="15"/>
        <v>70000</v>
      </c>
      <c r="Q29">
        <f t="shared" si="4"/>
        <v>971006.44157080294</v>
      </c>
      <c r="R29">
        <f t="shared" si="5"/>
        <v>1.1666666666666667</v>
      </c>
      <c r="S29">
        <f t="shared" si="6"/>
        <v>3.1963470319634705E-3</v>
      </c>
      <c r="T29">
        <f t="shared" si="7"/>
        <v>2.25</v>
      </c>
      <c r="U29">
        <f t="shared" si="8"/>
        <v>6.1643835616438354E-3</v>
      </c>
      <c r="V29">
        <f t="shared" si="9"/>
        <v>9.3607305936073068E-3</v>
      </c>
      <c r="W29">
        <f t="shared" si="10"/>
        <v>7140000</v>
      </c>
      <c r="X29">
        <f t="shared" si="11"/>
        <v>142800</v>
      </c>
    </row>
    <row r="30" spans="1:24">
      <c r="A30">
        <v>1967</v>
      </c>
      <c r="E30" s="1">
        <v>1.5</v>
      </c>
      <c r="F30">
        <v>60000</v>
      </c>
      <c r="G30" s="4">
        <v>3.5</v>
      </c>
      <c r="H30">
        <v>2.6</v>
      </c>
      <c r="I30" s="3">
        <v>7962.3177635036509</v>
      </c>
      <c r="J30">
        <f t="shared" si="12"/>
        <v>210000</v>
      </c>
      <c r="K30">
        <f t="shared" si="14"/>
        <v>90000</v>
      </c>
      <c r="L30">
        <f t="shared" si="1"/>
        <v>81000</v>
      </c>
      <c r="M30">
        <f t="shared" si="2"/>
        <v>237476.12729649639</v>
      </c>
      <c r="N30">
        <f t="shared" si="13"/>
        <v>120000</v>
      </c>
      <c r="O30">
        <f t="shared" si="3"/>
        <v>14280000</v>
      </c>
      <c r="P30">
        <f t="shared" si="15"/>
        <v>70000</v>
      </c>
      <c r="Q30">
        <f t="shared" si="4"/>
        <v>949904.50918598555</v>
      </c>
      <c r="R30">
        <f t="shared" si="5"/>
        <v>1.1666666666666667</v>
      </c>
      <c r="S30">
        <f t="shared" si="6"/>
        <v>3.1963470319634705E-3</v>
      </c>
      <c r="T30">
        <f t="shared" si="7"/>
        <v>1.35</v>
      </c>
      <c r="U30">
        <f t="shared" si="8"/>
        <v>3.6986301369863017E-3</v>
      </c>
      <c r="V30">
        <f t="shared" si="9"/>
        <v>6.8949771689497726E-3</v>
      </c>
      <c r="W30">
        <f t="shared" si="10"/>
        <v>14280000</v>
      </c>
      <c r="X30">
        <f t="shared" si="11"/>
        <v>285600</v>
      </c>
    </row>
    <row r="31" spans="1:24">
      <c r="A31">
        <v>1968</v>
      </c>
      <c r="E31" s="1">
        <v>2</v>
      </c>
      <c r="F31">
        <v>60000</v>
      </c>
      <c r="G31" s="4">
        <v>3.5</v>
      </c>
      <c r="H31">
        <v>2.6</v>
      </c>
      <c r="I31" s="3">
        <v>7776.7856934306565</v>
      </c>
      <c r="J31">
        <f t="shared" si="12"/>
        <v>210000</v>
      </c>
      <c r="K31">
        <f t="shared" si="14"/>
        <v>120000</v>
      </c>
      <c r="L31">
        <f t="shared" si="1"/>
        <v>108000</v>
      </c>
      <c r="M31">
        <f t="shared" si="2"/>
        <v>231942.63330656933</v>
      </c>
      <c r="N31">
        <f t="shared" si="13"/>
        <v>90000</v>
      </c>
      <c r="O31">
        <f t="shared" si="3"/>
        <v>10710000</v>
      </c>
      <c r="P31">
        <f t="shared" si="15"/>
        <v>70000</v>
      </c>
      <c r="Q31">
        <f t="shared" si="4"/>
        <v>927770.53322627733</v>
      </c>
      <c r="R31">
        <f t="shared" si="5"/>
        <v>1.1666666666666667</v>
      </c>
      <c r="S31">
        <f t="shared" si="6"/>
        <v>3.1963470319634705E-3</v>
      </c>
      <c r="T31">
        <f t="shared" si="7"/>
        <v>1.8</v>
      </c>
      <c r="U31">
        <f t="shared" si="8"/>
        <v>4.9315068493150684E-3</v>
      </c>
      <c r="V31">
        <f t="shared" si="9"/>
        <v>8.1278538812785388E-3</v>
      </c>
      <c r="W31">
        <f t="shared" si="10"/>
        <v>10710000</v>
      </c>
      <c r="X31">
        <f t="shared" si="11"/>
        <v>214200</v>
      </c>
    </row>
    <row r="32" spans="1:24">
      <c r="A32">
        <v>1969</v>
      </c>
      <c r="E32" s="1">
        <v>3</v>
      </c>
      <c r="F32">
        <v>60000</v>
      </c>
      <c r="G32" s="4">
        <v>3.5</v>
      </c>
      <c r="H32">
        <v>2.6</v>
      </c>
      <c r="I32" s="3">
        <v>8446.9431941605853</v>
      </c>
      <c r="J32">
        <f t="shared" si="12"/>
        <v>210000</v>
      </c>
      <c r="K32">
        <f t="shared" si="14"/>
        <v>180000</v>
      </c>
      <c r="L32">
        <f t="shared" si="1"/>
        <v>162000</v>
      </c>
      <c r="M32">
        <f t="shared" si="2"/>
        <v>251930.08076583946</v>
      </c>
      <c r="N32">
        <f t="shared" si="13"/>
        <v>30000</v>
      </c>
      <c r="O32">
        <f t="shared" si="3"/>
        <v>3570000</v>
      </c>
      <c r="P32">
        <f t="shared" si="15"/>
        <v>70000</v>
      </c>
      <c r="Q32">
        <f t="shared" si="4"/>
        <v>1007720.3230633578</v>
      </c>
      <c r="R32">
        <f t="shared" si="5"/>
        <v>1.1666666666666667</v>
      </c>
      <c r="S32">
        <f t="shared" si="6"/>
        <v>3.1963470319634705E-3</v>
      </c>
      <c r="T32">
        <f t="shared" si="7"/>
        <v>2.7</v>
      </c>
      <c r="U32">
        <f t="shared" si="8"/>
        <v>7.3972602739726034E-3</v>
      </c>
      <c r="V32">
        <f t="shared" si="9"/>
        <v>1.0593607305936073E-2</v>
      </c>
      <c r="W32">
        <f t="shared" si="10"/>
        <v>3570000</v>
      </c>
      <c r="X32">
        <f t="shared" si="11"/>
        <v>71400</v>
      </c>
    </row>
    <row r="33" spans="1:24">
      <c r="A33">
        <v>1970</v>
      </c>
      <c r="E33" s="1">
        <v>3</v>
      </c>
      <c r="F33">
        <v>60000</v>
      </c>
      <c r="G33" s="4">
        <v>3.5</v>
      </c>
      <c r="H33">
        <v>2.6</v>
      </c>
      <c r="I33" s="3">
        <v>8635.9560700729926</v>
      </c>
      <c r="J33">
        <f t="shared" si="12"/>
        <v>210000</v>
      </c>
      <c r="K33">
        <f t="shared" si="14"/>
        <v>180000</v>
      </c>
      <c r="L33">
        <f t="shared" si="1"/>
        <v>162000</v>
      </c>
      <c r="M33">
        <f t="shared" si="2"/>
        <v>257567.38978992699</v>
      </c>
      <c r="N33">
        <f t="shared" si="13"/>
        <v>30000</v>
      </c>
      <c r="O33">
        <f t="shared" si="3"/>
        <v>3570000</v>
      </c>
      <c r="P33">
        <f t="shared" si="15"/>
        <v>70000</v>
      </c>
      <c r="Q33">
        <f t="shared" si="4"/>
        <v>1030269.559159708</v>
      </c>
      <c r="R33">
        <f t="shared" si="5"/>
        <v>1.1666666666666667</v>
      </c>
      <c r="S33">
        <f t="shared" si="6"/>
        <v>3.1963470319634705E-3</v>
      </c>
      <c r="T33">
        <f t="shared" si="7"/>
        <v>2.7</v>
      </c>
      <c r="U33">
        <f t="shared" si="8"/>
        <v>7.3972602739726034E-3</v>
      </c>
      <c r="V33">
        <f t="shared" si="9"/>
        <v>1.0593607305936073E-2</v>
      </c>
      <c r="W33">
        <f t="shared" si="10"/>
        <v>3570000</v>
      </c>
      <c r="X33">
        <f t="shared" si="11"/>
        <v>71400</v>
      </c>
    </row>
    <row r="34" spans="1:24">
      <c r="A34">
        <v>1971</v>
      </c>
      <c r="E34" s="1">
        <v>1.75</v>
      </c>
      <c r="F34">
        <v>60000</v>
      </c>
      <c r="G34" s="4">
        <v>3.5</v>
      </c>
      <c r="H34">
        <v>2.6</v>
      </c>
      <c r="I34" s="3">
        <v>8635.9560700729926</v>
      </c>
      <c r="J34">
        <f t="shared" si="12"/>
        <v>210000</v>
      </c>
      <c r="K34">
        <f t="shared" si="14"/>
        <v>105000</v>
      </c>
      <c r="L34">
        <f t="shared" si="1"/>
        <v>94500</v>
      </c>
      <c r="M34">
        <f t="shared" si="2"/>
        <v>257567.38978992699</v>
      </c>
      <c r="N34">
        <f t="shared" si="13"/>
        <v>105000</v>
      </c>
      <c r="O34">
        <f t="shared" si="3"/>
        <v>12495000</v>
      </c>
      <c r="P34">
        <f t="shared" si="15"/>
        <v>70000</v>
      </c>
      <c r="Q34">
        <f t="shared" si="4"/>
        <v>1030269.559159708</v>
      </c>
      <c r="R34">
        <f t="shared" si="5"/>
        <v>1.1666666666666667</v>
      </c>
      <c r="S34">
        <f t="shared" si="6"/>
        <v>3.1963470319634705E-3</v>
      </c>
      <c r="T34">
        <f t="shared" si="7"/>
        <v>1.575</v>
      </c>
      <c r="U34">
        <f t="shared" si="8"/>
        <v>4.3150684931506844E-3</v>
      </c>
      <c r="V34">
        <f t="shared" si="9"/>
        <v>7.5114155251141549E-3</v>
      </c>
      <c r="W34">
        <f t="shared" si="10"/>
        <v>12495000</v>
      </c>
      <c r="X34">
        <f t="shared" si="11"/>
        <v>249900</v>
      </c>
    </row>
    <row r="35" spans="1:24">
      <c r="A35">
        <v>1972</v>
      </c>
      <c r="E35" s="1">
        <v>0.8</v>
      </c>
      <c r="F35">
        <v>60000</v>
      </c>
      <c r="G35" s="4">
        <v>3.5</v>
      </c>
      <c r="H35">
        <v>2.6</v>
      </c>
      <c r="I35" s="3">
        <v>8626.0511299270074</v>
      </c>
      <c r="J35">
        <f t="shared" si="12"/>
        <v>210000</v>
      </c>
      <c r="K35">
        <f t="shared" si="14"/>
        <v>48000</v>
      </c>
      <c r="L35">
        <f t="shared" si="1"/>
        <v>43200</v>
      </c>
      <c r="M35">
        <f t="shared" si="2"/>
        <v>257271.974950073</v>
      </c>
      <c r="N35">
        <f t="shared" si="13"/>
        <v>162000</v>
      </c>
      <c r="O35">
        <f t="shared" si="3"/>
        <v>19278000</v>
      </c>
      <c r="P35">
        <f t="shared" si="15"/>
        <v>70000</v>
      </c>
      <c r="Q35">
        <f t="shared" si="4"/>
        <v>1029087.899800292</v>
      </c>
      <c r="R35">
        <f t="shared" si="5"/>
        <v>1.1666666666666667</v>
      </c>
      <c r="S35">
        <f t="shared" si="6"/>
        <v>3.1963470319634705E-3</v>
      </c>
      <c r="T35">
        <f t="shared" si="7"/>
        <v>0.72</v>
      </c>
      <c r="U35">
        <f t="shared" si="8"/>
        <v>1.9726027397260273E-3</v>
      </c>
      <c r="V35">
        <f t="shared" si="9"/>
        <v>5.1689497716894978E-3</v>
      </c>
      <c r="W35">
        <f t="shared" si="10"/>
        <v>19278000</v>
      </c>
      <c r="X35">
        <f t="shared" si="11"/>
        <v>385560</v>
      </c>
    </row>
    <row r="36" spans="1:24">
      <c r="A36">
        <v>1973</v>
      </c>
      <c r="E36" s="1">
        <v>3</v>
      </c>
      <c r="F36">
        <v>60000</v>
      </c>
      <c r="G36" s="4">
        <v>3.5</v>
      </c>
      <c r="H36">
        <v>2.6</v>
      </c>
      <c r="I36" s="3">
        <v>8879.6380729926987</v>
      </c>
      <c r="J36">
        <f t="shared" si="12"/>
        <v>210000</v>
      </c>
      <c r="K36">
        <f t="shared" si="14"/>
        <v>180000</v>
      </c>
      <c r="L36">
        <f t="shared" si="1"/>
        <v>162000</v>
      </c>
      <c r="M36">
        <f t="shared" si="2"/>
        <v>264835.20552700723</v>
      </c>
      <c r="N36">
        <f t="shared" si="13"/>
        <v>30000</v>
      </c>
      <c r="O36">
        <f t="shared" si="3"/>
        <v>3570000</v>
      </c>
      <c r="P36">
        <f t="shared" si="15"/>
        <v>70000</v>
      </c>
      <c r="Q36">
        <f t="shared" si="4"/>
        <v>1059340.8221080289</v>
      </c>
      <c r="R36">
        <f t="shared" si="5"/>
        <v>1.1666666666666667</v>
      </c>
      <c r="S36">
        <f t="shared" si="6"/>
        <v>3.1963470319634705E-3</v>
      </c>
      <c r="T36">
        <f t="shared" si="7"/>
        <v>2.7</v>
      </c>
      <c r="U36">
        <f t="shared" si="8"/>
        <v>7.3972602739726034E-3</v>
      </c>
      <c r="V36">
        <f t="shared" si="9"/>
        <v>1.0593607305936073E-2</v>
      </c>
      <c r="W36">
        <f t="shared" si="10"/>
        <v>3570000</v>
      </c>
      <c r="X36">
        <f t="shared" si="11"/>
        <v>71400</v>
      </c>
    </row>
    <row r="37" spans="1:24">
      <c r="A37">
        <v>1974</v>
      </c>
      <c r="E37" s="1">
        <v>3</v>
      </c>
      <c r="F37">
        <v>60000</v>
      </c>
      <c r="G37" s="4">
        <v>3.5</v>
      </c>
      <c r="H37">
        <v>2.6</v>
      </c>
      <c r="I37" s="3">
        <v>9276.347562043793</v>
      </c>
      <c r="J37">
        <f t="shared" si="12"/>
        <v>210000</v>
      </c>
      <c r="K37">
        <f t="shared" si="14"/>
        <v>180000</v>
      </c>
      <c r="L37">
        <f t="shared" si="1"/>
        <v>162000</v>
      </c>
      <c r="M37">
        <f t="shared" si="2"/>
        <v>276667.0660379561</v>
      </c>
      <c r="N37">
        <f t="shared" si="13"/>
        <v>30000</v>
      </c>
      <c r="O37">
        <f t="shared" si="3"/>
        <v>3570000</v>
      </c>
      <c r="P37">
        <f t="shared" si="15"/>
        <v>70000</v>
      </c>
      <c r="Q37">
        <f t="shared" si="4"/>
        <v>1106668.2641518244</v>
      </c>
      <c r="R37">
        <f t="shared" si="5"/>
        <v>1.1666666666666667</v>
      </c>
      <c r="S37">
        <f t="shared" si="6"/>
        <v>3.1963470319634705E-3</v>
      </c>
      <c r="T37">
        <f t="shared" si="7"/>
        <v>2.7</v>
      </c>
      <c r="U37">
        <f t="shared" si="8"/>
        <v>7.3972602739726034E-3</v>
      </c>
      <c r="V37">
        <f t="shared" si="9"/>
        <v>1.0593607305936073E-2</v>
      </c>
      <c r="W37">
        <f t="shared" si="10"/>
        <v>3570000</v>
      </c>
      <c r="X37">
        <f t="shared" si="11"/>
        <v>71400</v>
      </c>
    </row>
    <row r="38" spans="1:24">
      <c r="A38">
        <v>1975</v>
      </c>
      <c r="E38" s="1">
        <v>3</v>
      </c>
      <c r="F38">
        <v>60000</v>
      </c>
      <c r="G38" s="4">
        <v>3.5</v>
      </c>
      <c r="H38">
        <v>2.6</v>
      </c>
      <c r="I38" s="3">
        <v>9276.347562043793</v>
      </c>
      <c r="J38">
        <f t="shared" si="12"/>
        <v>210000</v>
      </c>
      <c r="K38">
        <f t="shared" si="14"/>
        <v>180000</v>
      </c>
      <c r="L38">
        <f t="shared" si="1"/>
        <v>162000</v>
      </c>
      <c r="M38">
        <f t="shared" si="2"/>
        <v>276667.0660379561</v>
      </c>
      <c r="N38">
        <f t="shared" si="13"/>
        <v>30000</v>
      </c>
      <c r="O38">
        <f t="shared" si="3"/>
        <v>3570000</v>
      </c>
      <c r="P38">
        <f t="shared" si="15"/>
        <v>70000</v>
      </c>
      <c r="Q38">
        <f t="shared" si="4"/>
        <v>1106668.2641518244</v>
      </c>
      <c r="R38">
        <f t="shared" si="5"/>
        <v>1.1666666666666667</v>
      </c>
      <c r="S38">
        <f t="shared" si="6"/>
        <v>3.1963470319634705E-3</v>
      </c>
      <c r="T38">
        <f t="shared" si="7"/>
        <v>2.7</v>
      </c>
      <c r="U38">
        <f t="shared" si="8"/>
        <v>7.3972602739726034E-3</v>
      </c>
      <c r="V38">
        <f t="shared" si="9"/>
        <v>1.0593607305936073E-2</v>
      </c>
      <c r="W38">
        <f t="shared" si="10"/>
        <v>3570000</v>
      </c>
      <c r="X38">
        <f t="shared" si="11"/>
        <v>71400</v>
      </c>
    </row>
    <row r="39" spans="1:24">
      <c r="A39">
        <v>1976</v>
      </c>
      <c r="E39" s="1">
        <v>3</v>
      </c>
      <c r="F39">
        <v>60000</v>
      </c>
      <c r="G39" s="4">
        <v>4</v>
      </c>
      <c r="H39">
        <v>2.6</v>
      </c>
      <c r="I39" s="3">
        <v>9276.347562043793</v>
      </c>
      <c r="J39">
        <f t="shared" si="12"/>
        <v>240000</v>
      </c>
      <c r="K39">
        <f t="shared" si="14"/>
        <v>180000</v>
      </c>
      <c r="L39">
        <f t="shared" si="1"/>
        <v>162000</v>
      </c>
      <c r="M39">
        <f t="shared" si="2"/>
        <v>276667.0660379561</v>
      </c>
      <c r="N39">
        <f t="shared" si="13"/>
        <v>60000</v>
      </c>
      <c r="O39">
        <f t="shared" si="3"/>
        <v>7140000</v>
      </c>
      <c r="P39">
        <f t="shared" si="15"/>
        <v>80000</v>
      </c>
      <c r="Q39">
        <f t="shared" si="4"/>
        <v>1106668.2641518244</v>
      </c>
      <c r="R39">
        <f t="shared" si="5"/>
        <v>1.3333333333333333</v>
      </c>
      <c r="S39">
        <f t="shared" si="6"/>
        <v>3.6529680365296802E-3</v>
      </c>
      <c r="T39">
        <f t="shared" si="7"/>
        <v>2.7</v>
      </c>
      <c r="U39">
        <f t="shared" si="8"/>
        <v>7.3972602739726034E-3</v>
      </c>
      <c r="V39">
        <f t="shared" si="9"/>
        <v>1.1050228310502284E-2</v>
      </c>
      <c r="W39">
        <f t="shared" si="10"/>
        <v>7140000</v>
      </c>
      <c r="X39">
        <f t="shared" si="11"/>
        <v>142800</v>
      </c>
    </row>
    <row r="40" spans="1:24">
      <c r="A40">
        <v>1977</v>
      </c>
      <c r="E40" s="1">
        <v>1.25</v>
      </c>
      <c r="F40">
        <v>60000</v>
      </c>
      <c r="G40" s="4">
        <v>4</v>
      </c>
      <c r="H40">
        <v>2.6</v>
      </c>
      <c r="I40" s="3">
        <v>11358.918814598539</v>
      </c>
      <c r="J40">
        <f t="shared" si="12"/>
        <v>240000</v>
      </c>
      <c r="K40">
        <f t="shared" si="14"/>
        <v>75000</v>
      </c>
      <c r="L40">
        <f t="shared" si="1"/>
        <v>67500</v>
      </c>
      <c r="M40">
        <f t="shared" si="2"/>
        <v>338779.75364540139</v>
      </c>
      <c r="N40">
        <f t="shared" si="13"/>
        <v>165000</v>
      </c>
      <c r="O40">
        <f t="shared" si="3"/>
        <v>19635000</v>
      </c>
      <c r="P40">
        <f t="shared" si="15"/>
        <v>80000</v>
      </c>
      <c r="Q40">
        <f t="shared" si="4"/>
        <v>1355119.0145816056</v>
      </c>
      <c r="R40">
        <f t="shared" si="5"/>
        <v>1.3333333333333333</v>
      </c>
      <c r="S40">
        <f t="shared" si="6"/>
        <v>3.6529680365296802E-3</v>
      </c>
      <c r="T40">
        <f t="shared" si="7"/>
        <v>1.125</v>
      </c>
      <c r="U40">
        <f t="shared" si="8"/>
        <v>3.0821917808219177E-3</v>
      </c>
      <c r="V40">
        <f t="shared" si="9"/>
        <v>6.735159817351598E-3</v>
      </c>
      <c r="W40">
        <f t="shared" si="10"/>
        <v>19635000</v>
      </c>
      <c r="X40">
        <f t="shared" si="11"/>
        <v>392700</v>
      </c>
    </row>
    <row r="41" spans="1:24">
      <c r="A41">
        <v>1978</v>
      </c>
      <c r="E41" s="1">
        <v>0.75</v>
      </c>
      <c r="F41">
        <v>60000</v>
      </c>
      <c r="G41" s="4">
        <v>4</v>
      </c>
      <c r="H41">
        <v>2.6</v>
      </c>
      <c r="I41" s="3">
        <v>10903.521915328465</v>
      </c>
      <c r="J41">
        <f t="shared" si="12"/>
        <v>240000</v>
      </c>
      <c r="K41">
        <f t="shared" si="14"/>
        <v>45000</v>
      </c>
      <c r="L41">
        <f t="shared" si="1"/>
        <v>40500</v>
      </c>
      <c r="M41">
        <f t="shared" si="2"/>
        <v>325197.54112467146</v>
      </c>
      <c r="N41">
        <f t="shared" si="13"/>
        <v>195000</v>
      </c>
      <c r="O41">
        <f t="shared" si="3"/>
        <v>23205000</v>
      </c>
      <c r="P41">
        <f t="shared" si="15"/>
        <v>80000</v>
      </c>
      <c r="Q41">
        <f t="shared" si="4"/>
        <v>1300790.1644986859</v>
      </c>
      <c r="R41">
        <f t="shared" si="5"/>
        <v>1.3333333333333333</v>
      </c>
      <c r="S41">
        <f t="shared" si="6"/>
        <v>3.6529680365296802E-3</v>
      </c>
      <c r="T41">
        <f t="shared" si="7"/>
        <v>0.67500000000000004</v>
      </c>
      <c r="U41">
        <f t="shared" si="8"/>
        <v>1.8493150684931509E-3</v>
      </c>
      <c r="V41">
        <f t="shared" si="9"/>
        <v>5.5022831050228309E-3</v>
      </c>
      <c r="W41">
        <f t="shared" si="10"/>
        <v>23205000</v>
      </c>
      <c r="X41">
        <f t="shared" si="11"/>
        <v>464100</v>
      </c>
    </row>
    <row r="42" spans="1:24">
      <c r="A42">
        <v>1979</v>
      </c>
      <c r="E42" s="1">
        <v>3</v>
      </c>
      <c r="F42">
        <v>60000</v>
      </c>
      <c r="G42" s="4">
        <v>4</v>
      </c>
      <c r="H42">
        <v>2.6</v>
      </c>
      <c r="I42" s="3">
        <v>10924.969821897808</v>
      </c>
      <c r="J42">
        <f t="shared" si="12"/>
        <v>240000</v>
      </c>
      <c r="K42">
        <f t="shared" si="14"/>
        <v>180000</v>
      </c>
      <c r="L42">
        <f t="shared" si="1"/>
        <v>162000</v>
      </c>
      <c r="M42">
        <f t="shared" si="2"/>
        <v>325837.22493810212</v>
      </c>
      <c r="N42">
        <f t="shared" si="13"/>
        <v>60000</v>
      </c>
      <c r="O42">
        <f t="shared" si="3"/>
        <v>7140000</v>
      </c>
      <c r="P42">
        <f t="shared" si="15"/>
        <v>80000</v>
      </c>
      <c r="Q42">
        <f t="shared" si="4"/>
        <v>1303348.8997524085</v>
      </c>
      <c r="R42">
        <f t="shared" si="5"/>
        <v>1.3333333333333333</v>
      </c>
      <c r="S42">
        <f t="shared" si="6"/>
        <v>3.6529680365296802E-3</v>
      </c>
      <c r="T42">
        <f t="shared" si="7"/>
        <v>2.7</v>
      </c>
      <c r="U42">
        <f t="shared" si="8"/>
        <v>7.3972602739726034E-3</v>
      </c>
      <c r="V42">
        <f t="shared" si="9"/>
        <v>1.1050228310502284E-2</v>
      </c>
      <c r="W42">
        <f t="shared" si="10"/>
        <v>7140000</v>
      </c>
      <c r="X42">
        <f t="shared" si="11"/>
        <v>142800</v>
      </c>
    </row>
    <row r="43" spans="1:24">
      <c r="A43">
        <v>1980</v>
      </c>
      <c r="E43" s="1">
        <v>3</v>
      </c>
      <c r="F43">
        <v>60000</v>
      </c>
      <c r="G43" s="4">
        <v>4</v>
      </c>
      <c r="H43">
        <v>2.6</v>
      </c>
      <c r="I43" s="3">
        <v>10966.893056934308</v>
      </c>
      <c r="J43">
        <f t="shared" si="12"/>
        <v>240000</v>
      </c>
      <c r="K43">
        <f t="shared" si="14"/>
        <v>180000</v>
      </c>
      <c r="L43">
        <f t="shared" si="1"/>
        <v>162000</v>
      </c>
      <c r="M43">
        <f t="shared" si="2"/>
        <v>327087.58542306576</v>
      </c>
      <c r="N43">
        <f t="shared" si="13"/>
        <v>60000</v>
      </c>
      <c r="O43">
        <f t="shared" si="3"/>
        <v>7140000</v>
      </c>
      <c r="P43">
        <f t="shared" si="15"/>
        <v>80000</v>
      </c>
      <c r="Q43">
        <f t="shared" si="4"/>
        <v>1308350.341692263</v>
      </c>
      <c r="R43">
        <f t="shared" si="5"/>
        <v>1.3333333333333333</v>
      </c>
      <c r="S43">
        <f t="shared" si="6"/>
        <v>3.6529680365296802E-3</v>
      </c>
      <c r="T43">
        <f t="shared" si="7"/>
        <v>2.7</v>
      </c>
      <c r="U43">
        <f t="shared" si="8"/>
        <v>7.3972602739726034E-3</v>
      </c>
      <c r="V43">
        <f t="shared" si="9"/>
        <v>1.1050228310502284E-2</v>
      </c>
      <c r="W43">
        <f t="shared" si="10"/>
        <v>7140000</v>
      </c>
      <c r="X43">
        <f t="shared" si="11"/>
        <v>142800</v>
      </c>
    </row>
    <row r="44" spans="1:24">
      <c r="A44">
        <v>1981</v>
      </c>
      <c r="E44" s="1">
        <v>3</v>
      </c>
      <c r="F44">
        <v>60000</v>
      </c>
      <c r="G44" s="4">
        <v>4</v>
      </c>
      <c r="H44">
        <v>2.6</v>
      </c>
      <c r="I44" s="3">
        <v>10472.746598540145</v>
      </c>
      <c r="J44">
        <f t="shared" si="12"/>
        <v>240000</v>
      </c>
      <c r="K44">
        <f t="shared" si="14"/>
        <v>180000</v>
      </c>
      <c r="L44">
        <f t="shared" si="1"/>
        <v>162000</v>
      </c>
      <c r="M44">
        <f t="shared" si="2"/>
        <v>312349.66730145982</v>
      </c>
      <c r="N44">
        <f t="shared" si="13"/>
        <v>60000</v>
      </c>
      <c r="O44">
        <f t="shared" si="3"/>
        <v>7140000</v>
      </c>
      <c r="P44">
        <f t="shared" si="15"/>
        <v>80000</v>
      </c>
      <c r="Q44">
        <f t="shared" si="4"/>
        <v>1249398.6692058393</v>
      </c>
      <c r="R44">
        <f t="shared" si="5"/>
        <v>1.3333333333333333</v>
      </c>
      <c r="S44">
        <f t="shared" si="6"/>
        <v>3.6529680365296802E-3</v>
      </c>
      <c r="T44">
        <f t="shared" si="7"/>
        <v>2.7</v>
      </c>
      <c r="U44">
        <f t="shared" si="8"/>
        <v>7.3972602739726034E-3</v>
      </c>
      <c r="V44">
        <f t="shared" si="9"/>
        <v>1.1050228310502284E-2</v>
      </c>
      <c r="W44">
        <f t="shared" si="10"/>
        <v>7140000</v>
      </c>
      <c r="X44">
        <f t="shared" si="11"/>
        <v>142800</v>
      </c>
    </row>
    <row r="45" spans="1:24">
      <c r="A45">
        <v>1982</v>
      </c>
      <c r="E45" s="1">
        <v>3</v>
      </c>
      <c r="F45">
        <v>60000</v>
      </c>
      <c r="G45" s="4">
        <v>4</v>
      </c>
      <c r="H45">
        <v>2.6</v>
      </c>
      <c r="I45" s="3">
        <v>13272.555415771711</v>
      </c>
      <c r="J45">
        <f t="shared" si="12"/>
        <v>240000</v>
      </c>
      <c r="K45">
        <f t="shared" si="14"/>
        <v>180000</v>
      </c>
      <c r="L45">
        <f t="shared" si="1"/>
        <v>162000</v>
      </c>
      <c r="M45">
        <f t="shared" si="2"/>
        <v>395853.96527539124</v>
      </c>
      <c r="N45">
        <f t="shared" si="13"/>
        <v>60000</v>
      </c>
      <c r="O45">
        <f t="shared" si="3"/>
        <v>7140000</v>
      </c>
      <c r="P45">
        <f t="shared" si="15"/>
        <v>80000</v>
      </c>
      <c r="Q45">
        <f t="shared" si="4"/>
        <v>1583415.861101565</v>
      </c>
      <c r="R45">
        <f t="shared" si="5"/>
        <v>1.3333333333333333</v>
      </c>
      <c r="S45">
        <f t="shared" si="6"/>
        <v>3.6529680365296802E-3</v>
      </c>
      <c r="T45">
        <f t="shared" si="7"/>
        <v>2.7</v>
      </c>
      <c r="U45">
        <f t="shared" si="8"/>
        <v>7.3972602739726034E-3</v>
      </c>
      <c r="V45">
        <f t="shared" si="9"/>
        <v>1.1050228310502284E-2</v>
      </c>
      <c r="W45">
        <f t="shared" si="10"/>
        <v>7140000</v>
      </c>
      <c r="X45">
        <f t="shared" si="11"/>
        <v>142800</v>
      </c>
    </row>
    <row r="46" spans="1:24">
      <c r="A46">
        <v>1983</v>
      </c>
      <c r="E46" s="1">
        <v>3</v>
      </c>
      <c r="F46">
        <v>60000</v>
      </c>
      <c r="G46" s="4">
        <v>4</v>
      </c>
      <c r="H46">
        <v>2.6</v>
      </c>
      <c r="I46" s="3">
        <v>14844.693372200061</v>
      </c>
      <c r="J46">
        <f t="shared" si="12"/>
        <v>240000</v>
      </c>
      <c r="K46">
        <f t="shared" si="14"/>
        <v>180000</v>
      </c>
      <c r="L46">
        <f t="shared" si="1"/>
        <v>162000</v>
      </c>
      <c r="M46">
        <f t="shared" si="2"/>
        <v>442742.97982586682</v>
      </c>
      <c r="N46">
        <f t="shared" si="13"/>
        <v>60000</v>
      </c>
      <c r="O46">
        <f t="shared" si="3"/>
        <v>7140000</v>
      </c>
      <c r="P46">
        <f t="shared" si="15"/>
        <v>80000</v>
      </c>
      <c r="Q46">
        <f t="shared" si="4"/>
        <v>1770971.9193034673</v>
      </c>
      <c r="R46">
        <f t="shared" si="5"/>
        <v>1.3333333333333333</v>
      </c>
      <c r="S46">
        <f t="shared" si="6"/>
        <v>3.6529680365296802E-3</v>
      </c>
      <c r="T46">
        <f t="shared" si="7"/>
        <v>2.7</v>
      </c>
      <c r="U46">
        <f t="shared" si="8"/>
        <v>7.3972602739726034E-3</v>
      </c>
      <c r="V46">
        <f t="shared" si="9"/>
        <v>1.1050228310502284E-2</v>
      </c>
      <c r="W46">
        <f t="shared" si="10"/>
        <v>7140000</v>
      </c>
      <c r="X46">
        <f t="shared" si="11"/>
        <v>142800</v>
      </c>
    </row>
    <row r="47" spans="1:24">
      <c r="A47">
        <v>1984</v>
      </c>
      <c r="E47" s="1">
        <v>3</v>
      </c>
      <c r="F47">
        <v>60000</v>
      </c>
      <c r="G47" s="4">
        <v>4</v>
      </c>
      <c r="H47">
        <v>2.6</v>
      </c>
      <c r="I47" s="3">
        <v>14557.0509358699</v>
      </c>
      <c r="J47">
        <f t="shared" si="12"/>
        <v>240000</v>
      </c>
      <c r="K47">
        <f t="shared" si="14"/>
        <v>180000</v>
      </c>
      <c r="L47">
        <f t="shared" si="1"/>
        <v>162000</v>
      </c>
      <c r="M47">
        <f t="shared" si="2"/>
        <v>434164.04416231974</v>
      </c>
      <c r="N47">
        <f t="shared" si="13"/>
        <v>60000</v>
      </c>
      <c r="O47">
        <f t="shared" si="3"/>
        <v>7140000</v>
      </c>
      <c r="P47">
        <f t="shared" si="15"/>
        <v>80000</v>
      </c>
      <c r="Q47">
        <f t="shared" si="4"/>
        <v>1736656.176649279</v>
      </c>
      <c r="R47">
        <f t="shared" si="5"/>
        <v>1.3333333333333333</v>
      </c>
      <c r="S47">
        <f t="shared" si="6"/>
        <v>3.6529680365296802E-3</v>
      </c>
      <c r="T47">
        <f t="shared" si="7"/>
        <v>2.7</v>
      </c>
      <c r="U47">
        <f t="shared" si="8"/>
        <v>7.3972602739726034E-3</v>
      </c>
      <c r="V47">
        <f t="shared" si="9"/>
        <v>1.1050228310502284E-2</v>
      </c>
      <c r="W47">
        <f t="shared" si="10"/>
        <v>7140000</v>
      </c>
      <c r="X47">
        <f t="shared" si="11"/>
        <v>142800</v>
      </c>
    </row>
    <row r="48" spans="1:24">
      <c r="A48">
        <v>1985</v>
      </c>
      <c r="E48" s="1">
        <v>3</v>
      </c>
      <c r="F48">
        <v>60000</v>
      </c>
      <c r="G48" s="4">
        <v>4</v>
      </c>
      <c r="H48">
        <v>2.6</v>
      </c>
      <c r="I48" s="3">
        <v>14777.202362687942</v>
      </c>
      <c r="J48">
        <f t="shared" si="12"/>
        <v>240000</v>
      </c>
      <c r="K48">
        <f t="shared" si="14"/>
        <v>180000</v>
      </c>
      <c r="L48">
        <f t="shared" si="1"/>
        <v>162000</v>
      </c>
      <c r="M48">
        <f t="shared" si="2"/>
        <v>440730.06046716787</v>
      </c>
      <c r="N48">
        <f t="shared" si="13"/>
        <v>60000</v>
      </c>
      <c r="O48">
        <f t="shared" si="3"/>
        <v>7140000</v>
      </c>
      <c r="P48">
        <f t="shared" si="15"/>
        <v>80000</v>
      </c>
      <c r="Q48">
        <f t="shared" si="4"/>
        <v>1762920.2418686715</v>
      </c>
      <c r="R48">
        <f t="shared" si="5"/>
        <v>1.3333333333333333</v>
      </c>
      <c r="S48">
        <f t="shared" si="6"/>
        <v>3.6529680365296802E-3</v>
      </c>
      <c r="T48">
        <f t="shared" si="7"/>
        <v>2.7</v>
      </c>
      <c r="U48">
        <f t="shared" si="8"/>
        <v>7.3972602739726034E-3</v>
      </c>
      <c r="V48">
        <f t="shared" si="9"/>
        <v>1.1050228310502284E-2</v>
      </c>
      <c r="W48">
        <f t="shared" si="10"/>
        <v>7140000</v>
      </c>
      <c r="X48">
        <f t="shared" si="11"/>
        <v>142800</v>
      </c>
    </row>
    <row r="49" spans="1:24">
      <c r="A49">
        <v>1986</v>
      </c>
      <c r="E49" s="1">
        <v>3</v>
      </c>
      <c r="F49">
        <v>60000</v>
      </c>
      <c r="G49" s="4">
        <v>4</v>
      </c>
      <c r="H49">
        <v>2.6</v>
      </c>
      <c r="I49" s="3">
        <v>17940.608471923901</v>
      </c>
      <c r="J49">
        <f t="shared" si="12"/>
        <v>240000</v>
      </c>
      <c r="K49">
        <f t="shared" si="14"/>
        <v>180000</v>
      </c>
      <c r="L49">
        <f t="shared" si="1"/>
        <v>162000</v>
      </c>
      <c r="M49">
        <f t="shared" si="2"/>
        <v>535078.64767513028</v>
      </c>
      <c r="N49">
        <f t="shared" si="13"/>
        <v>60000</v>
      </c>
      <c r="O49">
        <f t="shared" si="3"/>
        <v>7140000</v>
      </c>
      <c r="P49">
        <f t="shared" si="15"/>
        <v>80000</v>
      </c>
      <c r="Q49">
        <f t="shared" si="4"/>
        <v>2140314.5907005211</v>
      </c>
      <c r="R49">
        <f t="shared" si="5"/>
        <v>1.3333333333333333</v>
      </c>
      <c r="S49">
        <f t="shared" si="6"/>
        <v>3.6529680365296802E-3</v>
      </c>
      <c r="T49">
        <f t="shared" si="7"/>
        <v>2.7</v>
      </c>
      <c r="U49">
        <f t="shared" si="8"/>
        <v>7.3972602739726034E-3</v>
      </c>
      <c r="V49">
        <f t="shared" si="9"/>
        <v>1.1050228310502284E-2</v>
      </c>
      <c r="W49">
        <f t="shared" si="10"/>
        <v>7140000</v>
      </c>
      <c r="X49">
        <f t="shared" si="11"/>
        <v>142800</v>
      </c>
    </row>
    <row r="50" spans="1:24">
      <c r="A50">
        <v>1987</v>
      </c>
      <c r="E50" s="1">
        <v>3</v>
      </c>
      <c r="F50">
        <v>60000</v>
      </c>
      <c r="G50" s="4">
        <v>4</v>
      </c>
      <c r="H50">
        <v>2.6</v>
      </c>
      <c r="I50" s="3">
        <v>15433.108376802704</v>
      </c>
      <c r="J50">
        <f t="shared" si="12"/>
        <v>240000</v>
      </c>
      <c r="K50">
        <f t="shared" si="14"/>
        <v>180000</v>
      </c>
      <c r="L50">
        <f t="shared" si="1"/>
        <v>162000</v>
      </c>
      <c r="M50">
        <f t="shared" si="2"/>
        <v>460292.45733814064</v>
      </c>
      <c r="N50">
        <f t="shared" si="13"/>
        <v>60000</v>
      </c>
      <c r="O50">
        <f t="shared" si="3"/>
        <v>7140000</v>
      </c>
      <c r="P50">
        <f t="shared" si="15"/>
        <v>80000</v>
      </c>
      <c r="Q50">
        <f t="shared" si="4"/>
        <v>1841169.8293525625</v>
      </c>
      <c r="R50">
        <f t="shared" si="5"/>
        <v>1.3333333333333333</v>
      </c>
      <c r="S50">
        <f t="shared" si="6"/>
        <v>3.6529680365296802E-3</v>
      </c>
      <c r="T50">
        <f t="shared" si="7"/>
        <v>2.7</v>
      </c>
      <c r="U50">
        <f t="shared" si="8"/>
        <v>7.3972602739726034E-3</v>
      </c>
      <c r="V50">
        <f t="shared" si="9"/>
        <v>1.1050228310502284E-2</v>
      </c>
      <c r="W50">
        <f t="shared" si="10"/>
        <v>7140000</v>
      </c>
      <c r="X50">
        <f t="shared" si="11"/>
        <v>142800</v>
      </c>
    </row>
    <row r="51" spans="1:24">
      <c r="A51">
        <v>1988</v>
      </c>
      <c r="E51" s="1">
        <v>3</v>
      </c>
      <c r="F51">
        <v>60000</v>
      </c>
      <c r="G51" s="4">
        <v>4</v>
      </c>
      <c r="H51">
        <v>2.6</v>
      </c>
      <c r="I51" s="3">
        <v>14995.163792574411</v>
      </c>
      <c r="J51">
        <f t="shared" si="12"/>
        <v>240000</v>
      </c>
      <c r="K51">
        <f t="shared" si="14"/>
        <v>180000</v>
      </c>
      <c r="L51">
        <f t="shared" si="1"/>
        <v>162000</v>
      </c>
      <c r="M51">
        <f t="shared" si="2"/>
        <v>447230.76011353178</v>
      </c>
      <c r="N51">
        <f t="shared" si="13"/>
        <v>60000</v>
      </c>
      <c r="O51">
        <f t="shared" si="3"/>
        <v>7140000</v>
      </c>
      <c r="P51">
        <f t="shared" si="15"/>
        <v>80000</v>
      </c>
      <c r="Q51">
        <f t="shared" si="4"/>
        <v>1788923.0404541271</v>
      </c>
      <c r="R51">
        <f t="shared" si="5"/>
        <v>1.3333333333333333</v>
      </c>
      <c r="S51">
        <f t="shared" si="6"/>
        <v>3.6529680365296802E-3</v>
      </c>
      <c r="T51">
        <f t="shared" si="7"/>
        <v>2.7</v>
      </c>
      <c r="U51">
        <f t="shared" si="8"/>
        <v>7.3972602739726034E-3</v>
      </c>
      <c r="V51">
        <f t="shared" si="9"/>
        <v>1.1050228310502284E-2</v>
      </c>
      <c r="W51">
        <f t="shared" si="10"/>
        <v>7140000</v>
      </c>
      <c r="X51">
        <f t="shared" si="11"/>
        <v>142800</v>
      </c>
    </row>
    <row r="52" spans="1:24">
      <c r="A52">
        <v>1989</v>
      </c>
      <c r="E52" s="1">
        <v>3</v>
      </c>
      <c r="F52">
        <v>60000</v>
      </c>
      <c r="G52" s="4">
        <v>4</v>
      </c>
      <c r="H52">
        <v>2.6</v>
      </c>
      <c r="I52" s="3">
        <v>18155.818379871125</v>
      </c>
      <c r="J52">
        <f t="shared" si="12"/>
        <v>240000</v>
      </c>
      <c r="K52">
        <f t="shared" si="14"/>
        <v>180000</v>
      </c>
      <c r="L52">
        <f t="shared" si="1"/>
        <v>162000</v>
      </c>
      <c r="M52">
        <f t="shared" si="2"/>
        <v>541497.28317965625</v>
      </c>
      <c r="N52">
        <f t="shared" si="13"/>
        <v>60000</v>
      </c>
      <c r="O52">
        <f t="shared" si="3"/>
        <v>7140000</v>
      </c>
      <c r="P52">
        <f t="shared" si="15"/>
        <v>80000</v>
      </c>
      <c r="Q52">
        <f t="shared" si="4"/>
        <v>2165989.132718625</v>
      </c>
      <c r="R52">
        <f t="shared" si="5"/>
        <v>1.3333333333333333</v>
      </c>
      <c r="S52">
        <f t="shared" si="6"/>
        <v>3.6529680365296802E-3</v>
      </c>
      <c r="T52">
        <f t="shared" si="7"/>
        <v>2.7</v>
      </c>
      <c r="U52">
        <f t="shared" si="8"/>
        <v>7.3972602739726034E-3</v>
      </c>
      <c r="V52">
        <f t="shared" si="9"/>
        <v>1.1050228310502284E-2</v>
      </c>
      <c r="W52">
        <f t="shared" si="10"/>
        <v>7140000</v>
      </c>
      <c r="X52">
        <f t="shared" si="11"/>
        <v>142800</v>
      </c>
    </row>
    <row r="53" spans="1:24">
      <c r="A53">
        <v>1990</v>
      </c>
      <c r="E53" s="1">
        <v>3</v>
      </c>
      <c r="F53">
        <v>60000</v>
      </c>
      <c r="G53" s="4">
        <v>4</v>
      </c>
      <c r="H53">
        <v>2.6</v>
      </c>
      <c r="I53" s="3">
        <v>16902.056949984661</v>
      </c>
      <c r="J53">
        <f t="shared" si="12"/>
        <v>240000</v>
      </c>
      <c r="K53">
        <f t="shared" si="14"/>
        <v>180000</v>
      </c>
      <c r="L53">
        <f t="shared" si="1"/>
        <v>162000</v>
      </c>
      <c r="M53">
        <f t="shared" si="2"/>
        <v>504103.84853329248</v>
      </c>
      <c r="N53">
        <f t="shared" si="13"/>
        <v>60000</v>
      </c>
      <c r="O53">
        <f t="shared" si="3"/>
        <v>7140000</v>
      </c>
      <c r="P53">
        <f t="shared" si="15"/>
        <v>80000</v>
      </c>
      <c r="Q53">
        <f t="shared" si="4"/>
        <v>2016415.3941331699</v>
      </c>
      <c r="R53">
        <f t="shared" si="5"/>
        <v>1.3333333333333333</v>
      </c>
      <c r="S53">
        <f t="shared" si="6"/>
        <v>3.6529680365296802E-3</v>
      </c>
      <c r="T53">
        <f t="shared" si="7"/>
        <v>2.7</v>
      </c>
      <c r="U53">
        <f t="shared" si="8"/>
        <v>7.3972602739726034E-3</v>
      </c>
      <c r="V53">
        <f t="shared" si="9"/>
        <v>1.1050228310502284E-2</v>
      </c>
      <c r="W53">
        <f t="shared" si="10"/>
        <v>7140000</v>
      </c>
      <c r="X53">
        <f t="shared" si="11"/>
        <v>142800</v>
      </c>
    </row>
    <row r="54" spans="1:24">
      <c r="A54">
        <v>1991</v>
      </c>
      <c r="E54" s="1">
        <v>3</v>
      </c>
      <c r="F54">
        <v>60000</v>
      </c>
      <c r="G54" s="4">
        <v>4</v>
      </c>
      <c r="H54">
        <v>2.6</v>
      </c>
      <c r="I54" s="3">
        <v>15722.263700521631</v>
      </c>
      <c r="J54">
        <f t="shared" si="12"/>
        <v>240000</v>
      </c>
      <c r="K54">
        <f t="shared" si="14"/>
        <v>180000</v>
      </c>
      <c r="L54">
        <f t="shared" si="1"/>
        <v>162000</v>
      </c>
      <c r="M54">
        <f t="shared" si="2"/>
        <v>468916.51486805762</v>
      </c>
      <c r="N54">
        <f t="shared" si="13"/>
        <v>60000</v>
      </c>
      <c r="O54">
        <f t="shared" si="3"/>
        <v>7140000</v>
      </c>
      <c r="P54">
        <f t="shared" si="15"/>
        <v>80000</v>
      </c>
      <c r="Q54">
        <f t="shared" si="4"/>
        <v>1875666.0594722305</v>
      </c>
      <c r="R54">
        <f t="shared" si="5"/>
        <v>1.3333333333333333</v>
      </c>
      <c r="S54">
        <f t="shared" si="6"/>
        <v>3.6529680365296802E-3</v>
      </c>
      <c r="T54">
        <f t="shared" si="7"/>
        <v>2.7</v>
      </c>
      <c r="U54">
        <f t="shared" si="8"/>
        <v>7.3972602739726034E-3</v>
      </c>
      <c r="V54">
        <f t="shared" si="9"/>
        <v>1.1050228310502284E-2</v>
      </c>
      <c r="W54">
        <f t="shared" si="10"/>
        <v>7140000</v>
      </c>
      <c r="X54">
        <f t="shared" si="11"/>
        <v>142800</v>
      </c>
    </row>
    <row r="55" spans="1:24">
      <c r="A55">
        <v>1992</v>
      </c>
      <c r="E55" s="1">
        <v>3</v>
      </c>
      <c r="F55">
        <v>60000</v>
      </c>
      <c r="G55" s="4">
        <v>4</v>
      </c>
      <c r="H55">
        <v>2.6</v>
      </c>
      <c r="I55" s="3">
        <v>16594.901442160171</v>
      </c>
      <c r="J55">
        <f t="shared" si="12"/>
        <v>240000</v>
      </c>
      <c r="K55">
        <f t="shared" si="14"/>
        <v>180000</v>
      </c>
      <c r="L55">
        <f t="shared" si="1"/>
        <v>162000</v>
      </c>
      <c r="M55">
        <f t="shared" si="2"/>
        <v>494942.93551242712</v>
      </c>
      <c r="N55">
        <f t="shared" si="13"/>
        <v>60000</v>
      </c>
      <c r="O55">
        <f t="shared" si="3"/>
        <v>7140000</v>
      </c>
      <c r="P55">
        <f t="shared" si="15"/>
        <v>80000</v>
      </c>
      <c r="Q55">
        <f t="shared" si="4"/>
        <v>1979771.7420497085</v>
      </c>
      <c r="R55">
        <f t="shared" si="5"/>
        <v>1.3333333333333333</v>
      </c>
      <c r="S55">
        <f t="shared" si="6"/>
        <v>3.6529680365296802E-3</v>
      </c>
      <c r="T55">
        <f t="shared" si="7"/>
        <v>2.7</v>
      </c>
      <c r="U55">
        <f t="shared" si="8"/>
        <v>7.3972602739726034E-3</v>
      </c>
      <c r="V55">
        <f t="shared" si="9"/>
        <v>1.1050228310502284E-2</v>
      </c>
      <c r="W55">
        <f t="shared" si="10"/>
        <v>7140000</v>
      </c>
      <c r="X55">
        <f t="shared" si="11"/>
        <v>142800</v>
      </c>
    </row>
    <row r="56" spans="1:24">
      <c r="A56">
        <v>1993</v>
      </c>
      <c r="E56" s="1">
        <v>3</v>
      </c>
      <c r="F56">
        <v>60000</v>
      </c>
      <c r="G56" s="4">
        <v>4</v>
      </c>
      <c r="H56">
        <v>2.6</v>
      </c>
      <c r="I56" s="3">
        <v>16699.14800859159</v>
      </c>
      <c r="J56">
        <f t="shared" si="12"/>
        <v>240000</v>
      </c>
      <c r="K56">
        <f t="shared" si="14"/>
        <v>180000</v>
      </c>
      <c r="L56">
        <f t="shared" si="1"/>
        <v>162000</v>
      </c>
      <c r="M56">
        <f t="shared" si="2"/>
        <v>498052.08935624413</v>
      </c>
      <c r="N56">
        <f t="shared" si="13"/>
        <v>60000</v>
      </c>
      <c r="O56">
        <f t="shared" si="3"/>
        <v>7140000</v>
      </c>
      <c r="P56">
        <f t="shared" si="15"/>
        <v>80000</v>
      </c>
      <c r="Q56">
        <f t="shared" si="4"/>
        <v>1992208.3574249765</v>
      </c>
      <c r="R56">
        <f t="shared" si="5"/>
        <v>1.3333333333333333</v>
      </c>
      <c r="S56">
        <f t="shared" si="6"/>
        <v>3.6529680365296802E-3</v>
      </c>
      <c r="T56">
        <f t="shared" si="7"/>
        <v>2.7</v>
      </c>
      <c r="U56">
        <f t="shared" si="8"/>
        <v>7.3972602739726034E-3</v>
      </c>
      <c r="V56">
        <f t="shared" si="9"/>
        <v>1.1050228310502284E-2</v>
      </c>
      <c r="W56">
        <f t="shared" si="10"/>
        <v>7140000</v>
      </c>
      <c r="X56">
        <f t="shared" si="11"/>
        <v>142800</v>
      </c>
    </row>
    <row r="57" spans="1:24">
      <c r="A57">
        <v>1994</v>
      </c>
      <c r="E57" s="1">
        <v>3</v>
      </c>
      <c r="F57">
        <v>60000</v>
      </c>
      <c r="G57" s="4">
        <v>4</v>
      </c>
      <c r="H57">
        <v>2.6</v>
      </c>
      <c r="I57" s="3">
        <v>16513.125108929118</v>
      </c>
      <c r="J57">
        <f t="shared" si="12"/>
        <v>240000</v>
      </c>
      <c r="K57">
        <f t="shared" si="14"/>
        <v>180000</v>
      </c>
      <c r="L57">
        <f t="shared" si="1"/>
        <v>162000</v>
      </c>
      <c r="M57">
        <f t="shared" si="2"/>
        <v>492503.95637381094</v>
      </c>
      <c r="N57">
        <f t="shared" si="13"/>
        <v>60000</v>
      </c>
      <c r="O57">
        <f t="shared" si="3"/>
        <v>7140000</v>
      </c>
      <c r="P57">
        <f t="shared" si="15"/>
        <v>80000</v>
      </c>
      <c r="Q57">
        <f t="shared" si="4"/>
        <v>1970015.8254952438</v>
      </c>
      <c r="R57">
        <f t="shared" si="5"/>
        <v>1.3333333333333333</v>
      </c>
      <c r="S57">
        <f t="shared" si="6"/>
        <v>3.6529680365296802E-3</v>
      </c>
      <c r="T57">
        <f t="shared" si="7"/>
        <v>2.7</v>
      </c>
      <c r="U57">
        <f t="shared" si="8"/>
        <v>7.3972602739726034E-3</v>
      </c>
      <c r="V57">
        <f t="shared" si="9"/>
        <v>1.1050228310502284E-2</v>
      </c>
      <c r="W57">
        <f t="shared" si="10"/>
        <v>7140000</v>
      </c>
      <c r="X57">
        <f t="shared" si="11"/>
        <v>142800</v>
      </c>
    </row>
    <row r="58" spans="1:24">
      <c r="A58">
        <v>1995</v>
      </c>
      <c r="E58" s="1">
        <v>3</v>
      </c>
      <c r="F58">
        <v>60000</v>
      </c>
      <c r="G58" s="4">
        <v>4</v>
      </c>
      <c r="H58">
        <v>2.6</v>
      </c>
      <c r="I58" s="3">
        <v>17636.507741638539</v>
      </c>
      <c r="J58">
        <f t="shared" si="12"/>
        <v>240000</v>
      </c>
      <c r="K58">
        <f t="shared" si="14"/>
        <v>180000</v>
      </c>
      <c r="L58">
        <f t="shared" si="1"/>
        <v>162000</v>
      </c>
      <c r="M58">
        <f t="shared" si="2"/>
        <v>526008.84339436947</v>
      </c>
      <c r="N58">
        <f t="shared" si="13"/>
        <v>60000</v>
      </c>
      <c r="O58">
        <f t="shared" si="3"/>
        <v>7140000</v>
      </c>
      <c r="P58">
        <f t="shared" si="15"/>
        <v>80000</v>
      </c>
      <c r="Q58">
        <f t="shared" si="4"/>
        <v>2104035.3735774779</v>
      </c>
      <c r="R58">
        <f t="shared" si="5"/>
        <v>1.3333333333333333</v>
      </c>
      <c r="S58">
        <f t="shared" si="6"/>
        <v>3.6529680365296802E-3</v>
      </c>
      <c r="T58">
        <f t="shared" si="7"/>
        <v>2.7</v>
      </c>
      <c r="U58">
        <f t="shared" si="8"/>
        <v>7.3972602739726034E-3</v>
      </c>
      <c r="V58">
        <f t="shared" si="9"/>
        <v>1.1050228310502284E-2</v>
      </c>
      <c r="W58">
        <f t="shared" si="10"/>
        <v>7140000</v>
      </c>
      <c r="X58">
        <f t="shared" si="11"/>
        <v>142800</v>
      </c>
    </row>
    <row r="59" spans="1:24">
      <c r="A59">
        <v>1996</v>
      </c>
      <c r="E59" s="1">
        <v>3</v>
      </c>
      <c r="F59">
        <v>60000</v>
      </c>
      <c r="G59" s="4">
        <v>4</v>
      </c>
      <c r="H59">
        <v>2.6</v>
      </c>
      <c r="I59" s="3">
        <v>17117.258560908253</v>
      </c>
      <c r="J59">
        <f t="shared" si="12"/>
        <v>240000</v>
      </c>
      <c r="K59">
        <f t="shared" si="14"/>
        <v>180000</v>
      </c>
      <c r="L59">
        <f t="shared" si="1"/>
        <v>162000</v>
      </c>
      <c r="M59">
        <f t="shared" si="2"/>
        <v>510522.23657908861</v>
      </c>
      <c r="N59">
        <f t="shared" si="13"/>
        <v>60000</v>
      </c>
      <c r="O59">
        <f t="shared" si="3"/>
        <v>7140000</v>
      </c>
      <c r="P59">
        <f t="shared" si="15"/>
        <v>80000</v>
      </c>
      <c r="Q59">
        <f t="shared" si="4"/>
        <v>2042088.9463163544</v>
      </c>
      <c r="R59">
        <f t="shared" si="5"/>
        <v>1.3333333333333333</v>
      </c>
      <c r="S59">
        <f t="shared" si="6"/>
        <v>3.6529680365296802E-3</v>
      </c>
      <c r="T59">
        <f t="shared" si="7"/>
        <v>2.7</v>
      </c>
      <c r="U59">
        <f t="shared" si="8"/>
        <v>7.3972602739726034E-3</v>
      </c>
      <c r="V59">
        <f t="shared" si="9"/>
        <v>1.1050228310502284E-2</v>
      </c>
      <c r="W59">
        <f t="shared" si="10"/>
        <v>7140000</v>
      </c>
      <c r="X59">
        <f t="shared" si="11"/>
        <v>142800</v>
      </c>
    </row>
    <row r="60" spans="1:24">
      <c r="A60">
        <v>1997</v>
      </c>
      <c r="E60" s="1">
        <v>3</v>
      </c>
      <c r="F60">
        <v>60000</v>
      </c>
      <c r="G60" s="4">
        <v>4</v>
      </c>
      <c r="H60">
        <v>2.6</v>
      </c>
      <c r="I60" s="3">
        <v>16496.81073949064</v>
      </c>
      <c r="J60">
        <f t="shared" si="12"/>
        <v>240000</v>
      </c>
      <c r="K60">
        <f t="shared" si="14"/>
        <v>180000</v>
      </c>
      <c r="L60">
        <f t="shared" si="1"/>
        <v>162000</v>
      </c>
      <c r="M60">
        <f t="shared" si="2"/>
        <v>492017.38030530832</v>
      </c>
      <c r="N60">
        <f t="shared" si="13"/>
        <v>60000</v>
      </c>
      <c r="O60">
        <f t="shared" si="3"/>
        <v>7140000</v>
      </c>
      <c r="P60">
        <f t="shared" si="15"/>
        <v>80000</v>
      </c>
      <c r="Q60">
        <f t="shared" si="4"/>
        <v>1968069.5212212333</v>
      </c>
      <c r="R60">
        <f t="shared" si="5"/>
        <v>1.3333333333333333</v>
      </c>
      <c r="S60">
        <f t="shared" si="6"/>
        <v>3.6529680365296802E-3</v>
      </c>
      <c r="T60">
        <f t="shared" si="7"/>
        <v>2.7</v>
      </c>
      <c r="U60">
        <f t="shared" si="8"/>
        <v>7.3972602739726034E-3</v>
      </c>
      <c r="V60">
        <f t="shared" si="9"/>
        <v>1.1050228310502284E-2</v>
      </c>
      <c r="W60">
        <f t="shared" si="10"/>
        <v>7140000</v>
      </c>
      <c r="X60">
        <f t="shared" si="11"/>
        <v>142800</v>
      </c>
    </row>
    <row r="61" spans="1:24">
      <c r="A61">
        <v>1998</v>
      </c>
      <c r="E61" s="1">
        <v>3</v>
      </c>
      <c r="F61">
        <v>60000</v>
      </c>
      <c r="G61" s="4">
        <v>4</v>
      </c>
      <c r="H61">
        <v>2.6</v>
      </c>
      <c r="I61" s="3">
        <v>15920.868493402882</v>
      </c>
      <c r="J61">
        <f t="shared" si="12"/>
        <v>240000</v>
      </c>
      <c r="K61">
        <f t="shared" si="14"/>
        <v>180000</v>
      </c>
      <c r="L61">
        <f t="shared" si="1"/>
        <v>162000</v>
      </c>
      <c r="M61">
        <f t="shared" si="2"/>
        <v>474839.90281574096</v>
      </c>
      <c r="N61">
        <f t="shared" si="13"/>
        <v>60000</v>
      </c>
      <c r="O61">
        <f t="shared" si="3"/>
        <v>7140000</v>
      </c>
      <c r="P61">
        <f t="shared" si="15"/>
        <v>80000</v>
      </c>
      <c r="Q61">
        <f t="shared" si="4"/>
        <v>1899359.6112629639</v>
      </c>
      <c r="R61">
        <f t="shared" si="5"/>
        <v>1.3333333333333333</v>
      </c>
      <c r="S61">
        <f t="shared" si="6"/>
        <v>3.6529680365296802E-3</v>
      </c>
      <c r="T61">
        <f t="shared" si="7"/>
        <v>2.7</v>
      </c>
      <c r="U61">
        <f t="shared" si="8"/>
        <v>7.3972602739726034E-3</v>
      </c>
      <c r="V61">
        <f t="shared" si="9"/>
        <v>1.1050228310502284E-2</v>
      </c>
      <c r="W61">
        <f t="shared" si="10"/>
        <v>7140000</v>
      </c>
      <c r="X61">
        <f t="shared" si="11"/>
        <v>142800</v>
      </c>
    </row>
    <row r="62" spans="1:24">
      <c r="A62">
        <v>1999</v>
      </c>
      <c r="E62" s="1">
        <v>3</v>
      </c>
      <c r="F62">
        <v>60000</v>
      </c>
      <c r="G62" s="4">
        <v>4</v>
      </c>
      <c r="H62">
        <v>2.6</v>
      </c>
      <c r="I62" s="3">
        <v>16361.223807916536</v>
      </c>
      <c r="J62">
        <f t="shared" si="12"/>
        <v>240000</v>
      </c>
      <c r="K62">
        <f t="shared" si="14"/>
        <v>180000</v>
      </c>
      <c r="L62">
        <f t="shared" si="1"/>
        <v>162000</v>
      </c>
      <c r="M62">
        <f t="shared" si="2"/>
        <v>487973.50007111067</v>
      </c>
      <c r="N62">
        <f t="shared" si="13"/>
        <v>60000</v>
      </c>
      <c r="O62">
        <f t="shared" si="3"/>
        <v>7140000</v>
      </c>
      <c r="P62">
        <f t="shared" si="15"/>
        <v>80000</v>
      </c>
      <c r="Q62">
        <f t="shared" si="4"/>
        <v>1951894.0002844427</v>
      </c>
      <c r="R62">
        <f t="shared" si="5"/>
        <v>1.3333333333333333</v>
      </c>
      <c r="S62">
        <f t="shared" si="6"/>
        <v>3.6529680365296802E-3</v>
      </c>
      <c r="T62">
        <f t="shared" si="7"/>
        <v>2.7</v>
      </c>
      <c r="U62">
        <f t="shared" si="8"/>
        <v>7.3972602739726034E-3</v>
      </c>
      <c r="V62">
        <f t="shared" si="9"/>
        <v>1.1050228310502284E-2</v>
      </c>
      <c r="W62">
        <f t="shared" si="10"/>
        <v>7140000</v>
      </c>
      <c r="X62">
        <f t="shared" si="11"/>
        <v>142800</v>
      </c>
    </row>
    <row r="63" spans="1:24">
      <c r="A63">
        <v>2000</v>
      </c>
      <c r="E63" s="1">
        <v>3</v>
      </c>
      <c r="F63">
        <v>60000</v>
      </c>
      <c r="G63" s="4">
        <v>4</v>
      </c>
      <c r="H63">
        <v>2.6</v>
      </c>
      <c r="I63" s="3">
        <v>19166.952079165389</v>
      </c>
      <c r="J63">
        <f t="shared" si="12"/>
        <v>240000</v>
      </c>
      <c r="K63">
        <f t="shared" si="14"/>
        <v>180000</v>
      </c>
      <c r="L63">
        <f t="shared" si="1"/>
        <v>162000</v>
      </c>
      <c r="M63">
        <f t="shared" si="2"/>
        <v>571654.34576110775</v>
      </c>
      <c r="N63">
        <f t="shared" si="13"/>
        <v>60000</v>
      </c>
      <c r="O63">
        <f t="shared" si="3"/>
        <v>7140000</v>
      </c>
      <c r="P63">
        <f t="shared" si="15"/>
        <v>80000</v>
      </c>
      <c r="Q63">
        <f t="shared" si="4"/>
        <v>2286617.383044431</v>
      </c>
      <c r="R63">
        <f t="shared" si="5"/>
        <v>1.3333333333333333</v>
      </c>
      <c r="S63">
        <f t="shared" si="6"/>
        <v>3.6529680365296802E-3</v>
      </c>
      <c r="T63">
        <f t="shared" si="7"/>
        <v>2.7</v>
      </c>
      <c r="U63">
        <f t="shared" si="8"/>
        <v>7.3972602739726034E-3</v>
      </c>
      <c r="V63">
        <f t="shared" si="9"/>
        <v>1.1050228310502284E-2</v>
      </c>
      <c r="W63">
        <f t="shared" si="10"/>
        <v>7140000</v>
      </c>
      <c r="X63">
        <f t="shared" si="11"/>
        <v>142800</v>
      </c>
    </row>
    <row r="64" spans="1:24">
      <c r="A64">
        <v>2001</v>
      </c>
      <c r="E64" s="1">
        <v>3</v>
      </c>
      <c r="F64">
        <v>60000</v>
      </c>
      <c r="G64" s="4">
        <v>4</v>
      </c>
      <c r="H64">
        <v>2.6</v>
      </c>
      <c r="I64" s="3">
        <v>18197.201871016383</v>
      </c>
      <c r="J64">
        <f t="shared" si="12"/>
        <v>240000</v>
      </c>
      <c r="K64">
        <f t="shared" si="14"/>
        <v>180000</v>
      </c>
      <c r="L64">
        <f t="shared" si="1"/>
        <v>162000</v>
      </c>
      <c r="M64">
        <f t="shared" si="2"/>
        <v>542731.54580306367</v>
      </c>
      <c r="N64">
        <f t="shared" si="13"/>
        <v>60000</v>
      </c>
      <c r="O64">
        <f t="shared" si="3"/>
        <v>7140000</v>
      </c>
      <c r="P64">
        <f t="shared" si="15"/>
        <v>80000</v>
      </c>
      <c r="Q64">
        <f t="shared" si="4"/>
        <v>2170926.1832122547</v>
      </c>
      <c r="R64">
        <f t="shared" si="5"/>
        <v>1.3333333333333333</v>
      </c>
      <c r="S64">
        <f t="shared" si="6"/>
        <v>3.6529680365296802E-3</v>
      </c>
      <c r="T64">
        <f t="shared" si="7"/>
        <v>2.7</v>
      </c>
      <c r="U64">
        <f t="shared" si="8"/>
        <v>7.3972602739726034E-3</v>
      </c>
      <c r="V64">
        <f t="shared" si="9"/>
        <v>1.1050228310502284E-2</v>
      </c>
      <c r="W64">
        <f t="shared" si="10"/>
        <v>7140000</v>
      </c>
      <c r="X64">
        <f t="shared" si="11"/>
        <v>142800</v>
      </c>
    </row>
    <row r="65" spans="1:24">
      <c r="A65">
        <v>2002</v>
      </c>
      <c r="E65" s="1">
        <v>3</v>
      </c>
      <c r="F65">
        <v>60000</v>
      </c>
      <c r="G65" s="4">
        <v>4</v>
      </c>
      <c r="H65">
        <v>2.6</v>
      </c>
      <c r="I65" s="3">
        <v>17179.227394205929</v>
      </c>
      <c r="J65">
        <f t="shared" si="12"/>
        <v>240000</v>
      </c>
      <c r="K65">
        <f t="shared" si="14"/>
        <v>180000</v>
      </c>
      <c r="L65">
        <f t="shared" si="1"/>
        <v>162000</v>
      </c>
      <c r="M65">
        <f t="shared" si="2"/>
        <v>512370.4570321918</v>
      </c>
      <c r="N65">
        <f t="shared" si="13"/>
        <v>60000</v>
      </c>
      <c r="O65">
        <f t="shared" si="3"/>
        <v>7140000</v>
      </c>
      <c r="P65">
        <f t="shared" si="15"/>
        <v>80000</v>
      </c>
      <c r="Q65">
        <f t="shared" si="4"/>
        <v>2049481.8281287672</v>
      </c>
      <c r="R65">
        <f t="shared" si="5"/>
        <v>1.3333333333333333</v>
      </c>
      <c r="S65">
        <f t="shared" si="6"/>
        <v>3.6529680365296802E-3</v>
      </c>
      <c r="T65">
        <f t="shared" si="7"/>
        <v>2.7</v>
      </c>
      <c r="U65">
        <f t="shared" si="8"/>
        <v>7.3972602739726034E-3</v>
      </c>
      <c r="V65">
        <f t="shared" si="9"/>
        <v>1.1050228310502284E-2</v>
      </c>
      <c r="W65">
        <f t="shared" si="10"/>
        <v>7140000</v>
      </c>
      <c r="X65">
        <f t="shared" si="11"/>
        <v>142800</v>
      </c>
    </row>
    <row r="66" spans="1:24">
      <c r="A66">
        <v>2003</v>
      </c>
      <c r="E66" s="1">
        <v>0.67</v>
      </c>
      <c r="F66">
        <v>60000</v>
      </c>
      <c r="G66" s="4">
        <v>4</v>
      </c>
      <c r="H66">
        <v>2.6</v>
      </c>
      <c r="I66" s="3">
        <v>15969.432135367475</v>
      </c>
      <c r="J66">
        <f t="shared" si="12"/>
        <v>240000</v>
      </c>
      <c r="K66">
        <f t="shared" si="14"/>
        <v>40200</v>
      </c>
      <c r="L66">
        <f t="shared" si="1"/>
        <v>36180</v>
      </c>
      <c r="M66">
        <f t="shared" si="2"/>
        <v>476288.3134373349</v>
      </c>
      <c r="N66">
        <f t="shared" si="13"/>
        <v>199800</v>
      </c>
      <c r="O66">
        <f t="shared" si="3"/>
        <v>23776200</v>
      </c>
      <c r="P66">
        <f t="shared" si="15"/>
        <v>80000</v>
      </c>
      <c r="Q66">
        <f t="shared" si="4"/>
        <v>1905153.2537493396</v>
      </c>
      <c r="R66">
        <f t="shared" si="5"/>
        <v>1.3333333333333333</v>
      </c>
      <c r="S66">
        <f t="shared" si="6"/>
        <v>3.6529680365296802E-3</v>
      </c>
      <c r="T66">
        <f t="shared" si="7"/>
        <v>0.60299999999999998</v>
      </c>
      <c r="U66">
        <f t="shared" si="8"/>
        <v>1.6520547945205479E-3</v>
      </c>
      <c r="V66">
        <f t="shared" si="9"/>
        <v>5.3050228310502281E-3</v>
      </c>
      <c r="W66">
        <f t="shared" si="10"/>
        <v>23776200</v>
      </c>
      <c r="X66">
        <f t="shared" si="11"/>
        <v>475524</v>
      </c>
    </row>
    <row r="67" spans="1:24">
      <c r="A67">
        <v>2004</v>
      </c>
      <c r="E67" s="1">
        <v>0.67</v>
      </c>
      <c r="F67">
        <v>60000</v>
      </c>
      <c r="G67" s="4">
        <v>4</v>
      </c>
      <c r="H67">
        <v>2.6</v>
      </c>
      <c r="I67" s="3">
        <v>15500</v>
      </c>
      <c r="J67">
        <f t="shared" si="12"/>
        <v>240000</v>
      </c>
      <c r="K67">
        <f t="shared" si="14"/>
        <v>40200</v>
      </c>
      <c r="L67">
        <f t="shared" si="1"/>
        <v>36180</v>
      </c>
      <c r="M67">
        <f t="shared" si="2"/>
        <v>462287.5</v>
      </c>
      <c r="N67">
        <f t="shared" si="13"/>
        <v>199800</v>
      </c>
      <c r="O67">
        <f t="shared" si="3"/>
        <v>23776200</v>
      </c>
      <c r="P67">
        <f t="shared" si="15"/>
        <v>80000</v>
      </c>
      <c r="Q67">
        <f t="shared" si="4"/>
        <v>1849150</v>
      </c>
      <c r="R67">
        <f t="shared" si="5"/>
        <v>1.3333333333333333</v>
      </c>
      <c r="S67">
        <f t="shared" si="6"/>
        <v>3.6529680365296802E-3</v>
      </c>
      <c r="T67">
        <f t="shared" si="7"/>
        <v>0.60299999999999998</v>
      </c>
      <c r="U67">
        <f t="shared" si="8"/>
        <v>1.6520547945205479E-3</v>
      </c>
      <c r="V67">
        <f t="shared" si="9"/>
        <v>5.3050228310502281E-3</v>
      </c>
      <c r="W67">
        <f t="shared" si="10"/>
        <v>23776200</v>
      </c>
      <c r="X67">
        <f t="shared" si="11"/>
        <v>475524</v>
      </c>
    </row>
    <row r="68" spans="1:24">
      <c r="A68">
        <v>2005</v>
      </c>
      <c r="E68" s="1">
        <v>3</v>
      </c>
      <c r="F68">
        <v>60000</v>
      </c>
      <c r="G68" s="4">
        <v>4</v>
      </c>
      <c r="H68">
        <v>2.6</v>
      </c>
      <c r="I68" s="3">
        <v>15500</v>
      </c>
      <c r="J68">
        <f t="shared" ref="J68:J93" si="16">+F68*G68</f>
        <v>240000</v>
      </c>
      <c r="K68">
        <f t="shared" si="14"/>
        <v>180000</v>
      </c>
      <c r="L68">
        <f t="shared" ref="L68:L93" si="17">K68*0.9</f>
        <v>162000</v>
      </c>
      <c r="M68">
        <f t="shared" ref="M68:M93" si="18">Q68/4</f>
        <v>462287.5</v>
      </c>
      <c r="N68">
        <f t="shared" si="13"/>
        <v>60000</v>
      </c>
      <c r="O68">
        <f t="shared" ref="O68:O93" si="19">+N68*119</f>
        <v>7140000</v>
      </c>
      <c r="P68">
        <f t="shared" si="15"/>
        <v>80000</v>
      </c>
      <c r="Q68">
        <f t="shared" ref="Q68:Q93" si="20">I68*119.3</f>
        <v>1849150</v>
      </c>
      <c r="R68">
        <f t="shared" ref="R68:R93" si="21">+G68/3</f>
        <v>1.3333333333333333</v>
      </c>
      <c r="S68">
        <f t="shared" ref="S68:S93" si="22">R68/365</f>
        <v>3.6529680365296802E-3</v>
      </c>
      <c r="T68">
        <f t="shared" ref="T68:T93" si="23">+L68/F68</f>
        <v>2.7</v>
      </c>
      <c r="U68">
        <f t="shared" ref="U68:U93" si="24">T68/365</f>
        <v>7.3972602739726034E-3</v>
      </c>
      <c r="V68">
        <f t="shared" ref="V68:V93" si="25">+S68+U68</f>
        <v>1.1050228310502284E-2</v>
      </c>
      <c r="W68">
        <f t="shared" ref="W68:W93" si="26">+O68</f>
        <v>7140000</v>
      </c>
      <c r="X68">
        <f t="shared" ref="X68:X93" si="27">+W68/$X$1</f>
        <v>142800</v>
      </c>
    </row>
    <row r="69" spans="1:24">
      <c r="A69">
        <v>2006</v>
      </c>
      <c r="E69" s="1">
        <v>1.1666666666666667</v>
      </c>
      <c r="F69">
        <v>60000</v>
      </c>
      <c r="G69" s="4">
        <v>4</v>
      </c>
      <c r="H69">
        <v>2.6</v>
      </c>
      <c r="I69" s="3">
        <v>15500</v>
      </c>
      <c r="J69">
        <f t="shared" si="16"/>
        <v>240000</v>
      </c>
      <c r="K69">
        <f t="shared" si="14"/>
        <v>70000</v>
      </c>
      <c r="L69">
        <f t="shared" si="17"/>
        <v>63000</v>
      </c>
      <c r="M69">
        <f t="shared" si="18"/>
        <v>462287.5</v>
      </c>
      <c r="N69">
        <f t="shared" si="13"/>
        <v>170000</v>
      </c>
      <c r="O69">
        <f t="shared" si="19"/>
        <v>20230000</v>
      </c>
      <c r="P69">
        <f t="shared" si="15"/>
        <v>80000</v>
      </c>
      <c r="Q69">
        <f t="shared" si="20"/>
        <v>1849150</v>
      </c>
      <c r="R69">
        <f t="shared" si="21"/>
        <v>1.3333333333333333</v>
      </c>
      <c r="S69">
        <f t="shared" si="22"/>
        <v>3.6529680365296802E-3</v>
      </c>
      <c r="T69">
        <f t="shared" si="23"/>
        <v>1.05</v>
      </c>
      <c r="U69">
        <f t="shared" si="24"/>
        <v>2.8767123287671234E-3</v>
      </c>
      <c r="V69">
        <f t="shared" si="25"/>
        <v>6.5296803652968036E-3</v>
      </c>
      <c r="W69">
        <f t="shared" si="26"/>
        <v>20230000</v>
      </c>
      <c r="X69">
        <f t="shared" si="27"/>
        <v>404600</v>
      </c>
    </row>
    <row r="70" spans="1:24">
      <c r="A70">
        <v>2007</v>
      </c>
      <c r="E70" s="1">
        <v>2</v>
      </c>
      <c r="F70">
        <v>60000</v>
      </c>
      <c r="G70" s="4">
        <v>4</v>
      </c>
      <c r="H70">
        <v>2.6</v>
      </c>
      <c r="I70" s="3">
        <v>15500</v>
      </c>
      <c r="J70">
        <f t="shared" si="16"/>
        <v>240000</v>
      </c>
      <c r="K70">
        <f t="shared" si="14"/>
        <v>120000</v>
      </c>
      <c r="L70">
        <f t="shared" si="17"/>
        <v>108000</v>
      </c>
      <c r="M70">
        <f t="shared" si="18"/>
        <v>462287.5</v>
      </c>
      <c r="N70">
        <f t="shared" ref="N70:N93" si="28">MAX(0,+J70-K70)</f>
        <v>120000</v>
      </c>
      <c r="O70">
        <f t="shared" si="19"/>
        <v>14280000</v>
      </c>
      <c r="P70">
        <f t="shared" si="15"/>
        <v>80000</v>
      </c>
      <c r="Q70">
        <f t="shared" si="20"/>
        <v>1849150</v>
      </c>
      <c r="R70">
        <f t="shared" si="21"/>
        <v>1.3333333333333333</v>
      </c>
      <c r="S70">
        <f t="shared" si="22"/>
        <v>3.6529680365296802E-3</v>
      </c>
      <c r="T70">
        <f t="shared" si="23"/>
        <v>1.8</v>
      </c>
      <c r="U70">
        <f t="shared" si="24"/>
        <v>4.9315068493150684E-3</v>
      </c>
      <c r="V70">
        <f t="shared" si="25"/>
        <v>8.5844748858447482E-3</v>
      </c>
      <c r="W70">
        <f t="shared" si="26"/>
        <v>14280000</v>
      </c>
      <c r="X70">
        <f t="shared" si="27"/>
        <v>285600</v>
      </c>
    </row>
    <row r="71" spans="1:24">
      <c r="A71">
        <v>2008</v>
      </c>
      <c r="E71" s="1">
        <v>3</v>
      </c>
      <c r="F71">
        <v>60000</v>
      </c>
      <c r="G71" s="4">
        <v>4</v>
      </c>
      <c r="H71">
        <v>2.6</v>
      </c>
      <c r="I71" s="3">
        <v>15500</v>
      </c>
      <c r="J71">
        <f t="shared" si="16"/>
        <v>240000</v>
      </c>
      <c r="K71">
        <f t="shared" ref="K71:K93" si="29">+E71*$G$1</f>
        <v>180000</v>
      </c>
      <c r="L71">
        <f t="shared" si="17"/>
        <v>162000</v>
      </c>
      <c r="M71">
        <f t="shared" si="18"/>
        <v>462287.5</v>
      </c>
      <c r="N71">
        <f t="shared" si="28"/>
        <v>60000</v>
      </c>
      <c r="O71">
        <f t="shared" si="19"/>
        <v>7140000</v>
      </c>
      <c r="P71">
        <f t="shared" si="15"/>
        <v>80000</v>
      </c>
      <c r="Q71">
        <f t="shared" si="20"/>
        <v>1849150</v>
      </c>
      <c r="R71">
        <f t="shared" si="21"/>
        <v>1.3333333333333333</v>
      </c>
      <c r="S71">
        <f t="shared" si="22"/>
        <v>3.6529680365296802E-3</v>
      </c>
      <c r="T71">
        <f t="shared" si="23"/>
        <v>2.7</v>
      </c>
      <c r="U71">
        <f t="shared" si="24"/>
        <v>7.3972602739726034E-3</v>
      </c>
      <c r="V71">
        <f t="shared" si="25"/>
        <v>1.1050228310502284E-2</v>
      </c>
      <c r="W71">
        <f t="shared" si="26"/>
        <v>7140000</v>
      </c>
      <c r="X71">
        <f t="shared" si="27"/>
        <v>142800</v>
      </c>
    </row>
    <row r="72" spans="1:24">
      <c r="A72">
        <v>2009</v>
      </c>
      <c r="E72" s="1">
        <v>2.5</v>
      </c>
      <c r="F72">
        <v>60000</v>
      </c>
      <c r="G72" s="4">
        <v>4</v>
      </c>
      <c r="H72">
        <v>2.6</v>
      </c>
      <c r="I72">
        <v>15229</v>
      </c>
      <c r="J72">
        <f t="shared" si="16"/>
        <v>240000</v>
      </c>
      <c r="K72">
        <f t="shared" si="29"/>
        <v>150000</v>
      </c>
      <c r="L72">
        <f t="shared" si="17"/>
        <v>135000</v>
      </c>
      <c r="M72">
        <f t="shared" si="18"/>
        <v>454204.92499999999</v>
      </c>
      <c r="N72">
        <f t="shared" si="28"/>
        <v>90000</v>
      </c>
      <c r="O72">
        <f t="shared" si="19"/>
        <v>10710000</v>
      </c>
      <c r="P72">
        <f t="shared" si="15"/>
        <v>80000</v>
      </c>
      <c r="Q72">
        <f t="shared" si="20"/>
        <v>1816819.7</v>
      </c>
      <c r="R72">
        <f t="shared" si="21"/>
        <v>1.3333333333333333</v>
      </c>
      <c r="S72">
        <f t="shared" si="22"/>
        <v>3.6529680365296802E-3</v>
      </c>
      <c r="T72">
        <f t="shared" si="23"/>
        <v>2.25</v>
      </c>
      <c r="U72">
        <f t="shared" si="24"/>
        <v>6.1643835616438354E-3</v>
      </c>
      <c r="V72">
        <f t="shared" si="25"/>
        <v>9.8173515981735161E-3</v>
      </c>
      <c r="W72">
        <f t="shared" si="26"/>
        <v>10710000</v>
      </c>
      <c r="X72">
        <f t="shared" si="27"/>
        <v>214200</v>
      </c>
    </row>
    <row r="73" spans="1:24">
      <c r="A73">
        <v>2010</v>
      </c>
      <c r="B73" s="5">
        <v>215828</v>
      </c>
      <c r="C73" s="6">
        <v>1.0190990387169101</v>
      </c>
      <c r="D73" s="3">
        <f>B73*$D$1</f>
        <v>95365.860465116275</v>
      </c>
      <c r="E73" s="1">
        <v>2</v>
      </c>
      <c r="F73">
        <v>60000</v>
      </c>
      <c r="G73" s="4">
        <v>4</v>
      </c>
      <c r="H73">
        <v>2.6</v>
      </c>
      <c r="I73">
        <v>16116</v>
      </c>
      <c r="J73">
        <f t="shared" si="16"/>
        <v>240000</v>
      </c>
      <c r="K73">
        <f t="shared" si="29"/>
        <v>120000</v>
      </c>
      <c r="L73">
        <f t="shared" si="17"/>
        <v>108000</v>
      </c>
      <c r="M73">
        <f t="shared" si="18"/>
        <v>480659.7</v>
      </c>
      <c r="N73">
        <f t="shared" si="28"/>
        <v>120000</v>
      </c>
      <c r="O73">
        <f t="shared" si="19"/>
        <v>14280000</v>
      </c>
      <c r="P73">
        <f t="shared" si="15"/>
        <v>80000</v>
      </c>
      <c r="Q73">
        <f t="shared" si="20"/>
        <v>1922638.8</v>
      </c>
      <c r="R73">
        <f t="shared" si="21"/>
        <v>1.3333333333333333</v>
      </c>
      <c r="S73">
        <f t="shared" si="22"/>
        <v>3.6529680365296802E-3</v>
      </c>
      <c r="T73">
        <f t="shared" si="23"/>
        <v>1.8</v>
      </c>
      <c r="U73">
        <f t="shared" si="24"/>
        <v>4.9315068493150684E-3</v>
      </c>
      <c r="V73">
        <f t="shared" si="25"/>
        <v>8.5844748858447482E-3</v>
      </c>
      <c r="W73">
        <f t="shared" si="26"/>
        <v>14280000</v>
      </c>
      <c r="X73">
        <f t="shared" si="27"/>
        <v>285600</v>
      </c>
    </row>
    <row r="74" spans="1:24">
      <c r="A74">
        <v>2011</v>
      </c>
      <c r="B74">
        <f>B73*C74</f>
        <v>219950.10732819326</v>
      </c>
      <c r="C74" s="6">
        <v>1.0190990387169101</v>
      </c>
      <c r="D74" s="3">
        <f t="shared" ref="D74:D92" si="30">B74*$D$1</f>
        <v>97187.256726410982</v>
      </c>
      <c r="E74" s="1">
        <v>0.33333333333333331</v>
      </c>
      <c r="F74">
        <v>60000</v>
      </c>
      <c r="G74" s="4">
        <v>4</v>
      </c>
      <c r="H74">
        <v>2.6</v>
      </c>
      <c r="I74" s="3">
        <v>16000</v>
      </c>
      <c r="J74">
        <f t="shared" si="16"/>
        <v>240000</v>
      </c>
      <c r="K74">
        <f t="shared" si="29"/>
        <v>20000</v>
      </c>
      <c r="L74">
        <f t="shared" si="17"/>
        <v>18000</v>
      </c>
      <c r="M74">
        <f t="shared" si="18"/>
        <v>477200</v>
      </c>
      <c r="N74">
        <f t="shared" si="28"/>
        <v>220000</v>
      </c>
      <c r="O74">
        <f t="shared" si="19"/>
        <v>26180000</v>
      </c>
      <c r="P74">
        <f t="shared" si="15"/>
        <v>80000</v>
      </c>
      <c r="Q74">
        <f t="shared" si="20"/>
        <v>1908800</v>
      </c>
      <c r="R74">
        <f t="shared" si="21"/>
        <v>1.3333333333333333</v>
      </c>
      <c r="S74">
        <f t="shared" si="22"/>
        <v>3.6529680365296802E-3</v>
      </c>
      <c r="T74">
        <f t="shared" si="23"/>
        <v>0.3</v>
      </c>
      <c r="U74">
        <f t="shared" si="24"/>
        <v>8.2191780821917802E-4</v>
      </c>
      <c r="V74">
        <f t="shared" si="25"/>
        <v>4.4748858447488582E-3</v>
      </c>
      <c r="W74">
        <f t="shared" si="26"/>
        <v>26180000</v>
      </c>
      <c r="X74">
        <f t="shared" si="27"/>
        <v>523600</v>
      </c>
    </row>
    <row r="75" spans="1:24">
      <c r="A75">
        <v>2012</v>
      </c>
      <c r="B75">
        <f t="shared" ref="B75:B77" si="31">B74*C75</f>
        <v>224150.94294384297</v>
      </c>
      <c r="C75" s="6">
        <v>1.0190990387169101</v>
      </c>
      <c r="D75" s="3">
        <f t="shared" si="30"/>
        <v>99043.439905418985</v>
      </c>
      <c r="E75" s="1">
        <f>+MIN(2,E23)</f>
        <v>2</v>
      </c>
      <c r="F75">
        <v>60000</v>
      </c>
      <c r="G75" s="4">
        <v>4</v>
      </c>
      <c r="H75">
        <v>2.6</v>
      </c>
      <c r="I75" s="3">
        <f>D75*$I$1</f>
        <v>16737.478902102477</v>
      </c>
      <c r="J75">
        <f t="shared" si="16"/>
        <v>240000</v>
      </c>
      <c r="K75">
        <f t="shared" si="29"/>
        <v>120000</v>
      </c>
      <c r="L75">
        <f t="shared" si="17"/>
        <v>108000</v>
      </c>
      <c r="M75">
        <f t="shared" si="18"/>
        <v>499195.30825520639</v>
      </c>
      <c r="N75">
        <f t="shared" si="28"/>
        <v>120000</v>
      </c>
      <c r="O75">
        <f t="shared" si="19"/>
        <v>14280000</v>
      </c>
      <c r="P75">
        <f t="shared" si="15"/>
        <v>80000</v>
      </c>
      <c r="Q75">
        <f t="shared" si="20"/>
        <v>1996781.2330208255</v>
      </c>
      <c r="R75">
        <f t="shared" si="21"/>
        <v>1.3333333333333333</v>
      </c>
      <c r="S75">
        <f t="shared" si="22"/>
        <v>3.6529680365296802E-3</v>
      </c>
      <c r="T75">
        <f t="shared" si="23"/>
        <v>1.8</v>
      </c>
      <c r="U75">
        <f t="shared" si="24"/>
        <v>4.9315068493150684E-3</v>
      </c>
      <c r="V75">
        <f t="shared" si="25"/>
        <v>8.5844748858447482E-3</v>
      </c>
      <c r="W75">
        <f t="shared" si="26"/>
        <v>14280000</v>
      </c>
      <c r="X75">
        <f t="shared" si="27"/>
        <v>285600</v>
      </c>
    </row>
    <row r="76" spans="1:24">
      <c r="A76">
        <v>2013</v>
      </c>
      <c r="B76">
        <f t="shared" si="31"/>
        <v>228432.01048155932</v>
      </c>
      <c r="C76" s="6">
        <v>1.0190990387169101</v>
      </c>
      <c r="D76" s="3">
        <f t="shared" si="30"/>
        <v>100935.07439882854</v>
      </c>
      <c r="E76" s="1">
        <f>+MIN(2,E24)</f>
        <v>2</v>
      </c>
      <c r="F76">
        <v>60000</v>
      </c>
      <c r="G76" s="4">
        <v>4</v>
      </c>
      <c r="H76">
        <v>2.6</v>
      </c>
      <c r="I76" s="3">
        <f t="shared" ref="I76:I93" si="32">D76*$I$1</f>
        <v>17057.148659677197</v>
      </c>
      <c r="J76">
        <f t="shared" si="16"/>
        <v>240000</v>
      </c>
      <c r="K76">
        <f t="shared" si="29"/>
        <v>120000</v>
      </c>
      <c r="L76">
        <f t="shared" si="17"/>
        <v>108000</v>
      </c>
      <c r="M76">
        <f t="shared" si="18"/>
        <v>508729.45877487242</v>
      </c>
      <c r="N76">
        <f t="shared" si="28"/>
        <v>120000</v>
      </c>
      <c r="O76">
        <f t="shared" si="19"/>
        <v>14280000</v>
      </c>
      <c r="P76">
        <f t="shared" si="15"/>
        <v>80000</v>
      </c>
      <c r="Q76">
        <f t="shared" si="20"/>
        <v>2034917.8350994897</v>
      </c>
      <c r="R76">
        <f t="shared" si="21"/>
        <v>1.3333333333333333</v>
      </c>
      <c r="S76">
        <f t="shared" si="22"/>
        <v>3.6529680365296802E-3</v>
      </c>
      <c r="T76">
        <f t="shared" si="23"/>
        <v>1.8</v>
      </c>
      <c r="U76">
        <f t="shared" si="24"/>
        <v>4.9315068493150684E-3</v>
      </c>
      <c r="V76">
        <f t="shared" si="25"/>
        <v>8.5844748858447482E-3</v>
      </c>
      <c r="W76">
        <f t="shared" si="26"/>
        <v>14280000</v>
      </c>
      <c r="X76">
        <f t="shared" si="27"/>
        <v>285600</v>
      </c>
    </row>
    <row r="77" spans="1:24">
      <c r="A77">
        <v>2014</v>
      </c>
      <c r="B77">
        <f t="shared" si="31"/>
        <v>232794.84229392823</v>
      </c>
      <c r="C77" s="6">
        <v>1.0190990387169101</v>
      </c>
      <c r="D77" s="3">
        <f t="shared" si="30"/>
        <v>102862.83729266596</v>
      </c>
      <c r="E77" s="1">
        <f t="shared" ref="E77:E93" si="33">+MIN(2,E25)</f>
        <v>2</v>
      </c>
      <c r="F77">
        <v>60000</v>
      </c>
      <c r="G77" s="4">
        <v>4</v>
      </c>
      <c r="H77">
        <v>2.6</v>
      </c>
      <c r="I77" s="3">
        <f t="shared" si="32"/>
        <v>17382.923802328463</v>
      </c>
      <c r="J77">
        <f t="shared" si="16"/>
        <v>240000</v>
      </c>
      <c r="K77">
        <f t="shared" si="29"/>
        <v>120000</v>
      </c>
      <c r="L77">
        <f t="shared" si="17"/>
        <v>108000</v>
      </c>
      <c r="M77">
        <f t="shared" si="18"/>
        <v>518445.70240444643</v>
      </c>
      <c r="N77">
        <f t="shared" si="28"/>
        <v>120000</v>
      </c>
      <c r="O77">
        <f t="shared" si="19"/>
        <v>14280000</v>
      </c>
      <c r="P77">
        <f t="shared" si="15"/>
        <v>80000</v>
      </c>
      <c r="Q77">
        <f t="shared" si="20"/>
        <v>2073782.8096177857</v>
      </c>
      <c r="R77">
        <f t="shared" si="21"/>
        <v>1.3333333333333333</v>
      </c>
      <c r="S77">
        <f t="shared" si="22"/>
        <v>3.6529680365296802E-3</v>
      </c>
      <c r="T77">
        <f t="shared" si="23"/>
        <v>1.8</v>
      </c>
      <c r="U77">
        <f t="shared" si="24"/>
        <v>4.9315068493150684E-3</v>
      </c>
      <c r="V77">
        <f t="shared" si="25"/>
        <v>8.5844748858447482E-3</v>
      </c>
      <c r="W77">
        <f t="shared" si="26"/>
        <v>14280000</v>
      </c>
      <c r="X77">
        <f t="shared" si="27"/>
        <v>285600</v>
      </c>
    </row>
    <row r="78" spans="1:24">
      <c r="A78">
        <v>2015</v>
      </c>
      <c r="B78" s="5">
        <v>237241</v>
      </c>
      <c r="C78" s="6">
        <v>1.0190990387169101</v>
      </c>
      <c r="D78" s="3">
        <f t="shared" si="30"/>
        <v>104827.41860465116</v>
      </c>
      <c r="E78" s="1">
        <f t="shared" si="33"/>
        <v>2</v>
      </c>
      <c r="F78">
        <v>60000</v>
      </c>
      <c r="G78" s="4">
        <v>4</v>
      </c>
      <c r="H78">
        <v>2.6</v>
      </c>
      <c r="I78" s="3">
        <f t="shared" si="32"/>
        <v>17714.920937042461</v>
      </c>
      <c r="J78">
        <f t="shared" si="16"/>
        <v>240000</v>
      </c>
      <c r="K78">
        <f t="shared" si="29"/>
        <v>120000</v>
      </c>
      <c r="L78">
        <f t="shared" si="17"/>
        <v>108000</v>
      </c>
      <c r="M78">
        <f t="shared" si="18"/>
        <v>528347.51694729144</v>
      </c>
      <c r="N78">
        <f t="shared" si="28"/>
        <v>120000</v>
      </c>
      <c r="O78">
        <f t="shared" si="19"/>
        <v>14280000</v>
      </c>
      <c r="P78">
        <f t="shared" si="15"/>
        <v>80000</v>
      </c>
      <c r="Q78">
        <f t="shared" si="20"/>
        <v>2113390.0677891658</v>
      </c>
      <c r="R78">
        <f t="shared" si="21"/>
        <v>1.3333333333333333</v>
      </c>
      <c r="S78">
        <f t="shared" si="22"/>
        <v>3.6529680365296802E-3</v>
      </c>
      <c r="T78">
        <f t="shared" si="23"/>
        <v>1.8</v>
      </c>
      <c r="U78">
        <f t="shared" si="24"/>
        <v>4.9315068493150684E-3</v>
      </c>
      <c r="V78">
        <f t="shared" si="25"/>
        <v>8.5844748858447482E-3</v>
      </c>
      <c r="W78">
        <f t="shared" si="26"/>
        <v>14280000</v>
      </c>
      <c r="X78">
        <f t="shared" si="27"/>
        <v>285600</v>
      </c>
    </row>
    <row r="79" spans="1:24">
      <c r="A79">
        <v>2016</v>
      </c>
      <c r="B79">
        <f>+B78*C79</f>
        <v>240995.84691186261</v>
      </c>
      <c r="C79" s="6">
        <v>1.01582714164863</v>
      </c>
      <c r="D79" s="3">
        <f t="shared" si="30"/>
        <v>106486.5370075672</v>
      </c>
      <c r="E79" s="1">
        <f t="shared" si="33"/>
        <v>0.33</v>
      </c>
      <c r="F79">
        <v>60000</v>
      </c>
      <c r="G79" s="4">
        <v>4</v>
      </c>
      <c r="H79">
        <v>2.6</v>
      </c>
      <c r="I79" s="3">
        <f t="shared" si="32"/>
        <v>17995.297500007313</v>
      </c>
      <c r="J79">
        <f t="shared" si="16"/>
        <v>240000</v>
      </c>
      <c r="K79">
        <f t="shared" si="29"/>
        <v>19800</v>
      </c>
      <c r="L79">
        <f t="shared" si="17"/>
        <v>17820</v>
      </c>
      <c r="M79">
        <f t="shared" si="18"/>
        <v>536709.74793771806</v>
      </c>
      <c r="N79">
        <f t="shared" si="28"/>
        <v>220200</v>
      </c>
      <c r="O79">
        <f t="shared" si="19"/>
        <v>26203800</v>
      </c>
      <c r="P79">
        <f t="shared" si="15"/>
        <v>80000</v>
      </c>
      <c r="Q79">
        <f t="shared" si="20"/>
        <v>2146838.9917508722</v>
      </c>
      <c r="R79">
        <f t="shared" si="21"/>
        <v>1.3333333333333333</v>
      </c>
      <c r="S79">
        <f t="shared" si="22"/>
        <v>3.6529680365296802E-3</v>
      </c>
      <c r="T79">
        <f t="shared" si="23"/>
        <v>0.29699999999999999</v>
      </c>
      <c r="U79">
        <f t="shared" si="24"/>
        <v>8.1369863013698628E-4</v>
      </c>
      <c r="V79">
        <f t="shared" si="25"/>
        <v>4.4666666666666665E-3</v>
      </c>
      <c r="W79">
        <f t="shared" si="26"/>
        <v>26203800</v>
      </c>
      <c r="X79">
        <f t="shared" si="27"/>
        <v>524076</v>
      </c>
    </row>
    <row r="80" spans="1:24">
      <c r="A80">
        <v>2017</v>
      </c>
      <c r="B80">
        <f t="shared" ref="B80:B93" si="34">+B79*C80</f>
        <v>244810.1223176682</v>
      </c>
      <c r="C80" s="6">
        <v>1.01582714164863</v>
      </c>
      <c r="D80" s="3">
        <f t="shared" si="30"/>
        <v>108171.91451245804</v>
      </c>
      <c r="E80" s="1">
        <f t="shared" si="33"/>
        <v>1.85</v>
      </c>
      <c r="F80">
        <v>60000</v>
      </c>
      <c r="G80" s="4">
        <v>4</v>
      </c>
      <c r="H80">
        <v>2.6</v>
      </c>
      <c r="I80" s="3">
        <f t="shared" si="32"/>
        <v>18280.111622549164</v>
      </c>
      <c r="J80">
        <f t="shared" si="16"/>
        <v>240000</v>
      </c>
      <c r="K80">
        <f t="shared" si="29"/>
        <v>111000</v>
      </c>
      <c r="L80">
        <f t="shared" si="17"/>
        <v>99900</v>
      </c>
      <c r="M80">
        <f t="shared" si="18"/>
        <v>545204.32914252882</v>
      </c>
      <c r="N80">
        <f t="shared" si="28"/>
        <v>129000</v>
      </c>
      <c r="O80">
        <f t="shared" si="19"/>
        <v>15351000</v>
      </c>
      <c r="P80">
        <f t="shared" si="15"/>
        <v>80000</v>
      </c>
      <c r="Q80">
        <f t="shared" si="20"/>
        <v>2180817.3165701153</v>
      </c>
      <c r="R80">
        <f t="shared" si="21"/>
        <v>1.3333333333333333</v>
      </c>
      <c r="S80">
        <f t="shared" si="22"/>
        <v>3.6529680365296802E-3</v>
      </c>
      <c r="T80">
        <f t="shared" si="23"/>
        <v>1.665</v>
      </c>
      <c r="U80">
        <f t="shared" si="24"/>
        <v>4.5616438356164387E-3</v>
      </c>
      <c r="V80">
        <f t="shared" si="25"/>
        <v>8.2146118721461193E-3</v>
      </c>
      <c r="W80">
        <f t="shared" si="26"/>
        <v>15351000</v>
      </c>
      <c r="X80">
        <f t="shared" si="27"/>
        <v>307020</v>
      </c>
    </row>
    <row r="81" spans="1:24">
      <c r="A81">
        <v>2018</v>
      </c>
      <c r="B81">
        <f t="shared" si="34"/>
        <v>248684.76680060837</v>
      </c>
      <c r="C81" s="6">
        <v>1.01582714164863</v>
      </c>
      <c r="D81" s="3">
        <f t="shared" si="30"/>
        <v>109883.96672585022</v>
      </c>
      <c r="E81" s="1">
        <f t="shared" si="33"/>
        <v>2</v>
      </c>
      <c r="F81">
        <v>60000</v>
      </c>
      <c r="G81" s="4">
        <v>4</v>
      </c>
      <c r="H81">
        <v>2.6</v>
      </c>
      <c r="I81" s="3">
        <f t="shared" si="32"/>
        <v>18569.433538552017</v>
      </c>
      <c r="J81">
        <f t="shared" si="16"/>
        <v>240000</v>
      </c>
      <c r="K81">
        <f t="shared" si="29"/>
        <v>120000</v>
      </c>
      <c r="L81">
        <f t="shared" si="17"/>
        <v>108000</v>
      </c>
      <c r="M81">
        <f t="shared" si="18"/>
        <v>553833.35528731393</v>
      </c>
      <c r="N81">
        <f t="shared" si="28"/>
        <v>120000</v>
      </c>
      <c r="O81">
        <f t="shared" si="19"/>
        <v>14280000</v>
      </c>
      <c r="P81">
        <f t="shared" ref="P81:P93" si="35">+J81/3</f>
        <v>80000</v>
      </c>
      <c r="Q81">
        <f t="shared" si="20"/>
        <v>2215333.4211492557</v>
      </c>
      <c r="R81">
        <f t="shared" si="21"/>
        <v>1.3333333333333333</v>
      </c>
      <c r="S81">
        <f t="shared" si="22"/>
        <v>3.6529680365296802E-3</v>
      </c>
      <c r="T81">
        <f t="shared" si="23"/>
        <v>1.8</v>
      </c>
      <c r="U81">
        <f t="shared" si="24"/>
        <v>4.9315068493150684E-3</v>
      </c>
      <c r="V81">
        <f t="shared" si="25"/>
        <v>8.5844748858447482E-3</v>
      </c>
      <c r="W81">
        <f t="shared" si="26"/>
        <v>14280000</v>
      </c>
      <c r="X81">
        <f t="shared" si="27"/>
        <v>285600</v>
      </c>
    </row>
    <row r="82" spans="1:24">
      <c r="A82">
        <v>2019</v>
      </c>
      <c r="B82">
        <f t="shared" si="34"/>
        <v>252620.7358306181</v>
      </c>
      <c r="C82" s="6">
        <v>1.01582714164863</v>
      </c>
      <c r="D82" s="3">
        <f t="shared" si="30"/>
        <v>111623.11583213358</v>
      </c>
      <c r="E82" s="1">
        <f t="shared" si="33"/>
        <v>1.5</v>
      </c>
      <c r="F82">
        <v>60000</v>
      </c>
      <c r="G82" s="4">
        <v>4</v>
      </c>
      <c r="H82">
        <v>2.6</v>
      </c>
      <c r="I82" s="3">
        <f t="shared" si="32"/>
        <v>18863.334593501499</v>
      </c>
      <c r="J82">
        <f t="shared" si="16"/>
        <v>240000</v>
      </c>
      <c r="K82">
        <f t="shared" si="29"/>
        <v>90000</v>
      </c>
      <c r="L82">
        <f t="shared" si="17"/>
        <v>81000</v>
      </c>
      <c r="M82">
        <f t="shared" si="18"/>
        <v>562598.95425118215</v>
      </c>
      <c r="N82">
        <f t="shared" si="28"/>
        <v>150000</v>
      </c>
      <c r="O82">
        <f t="shared" si="19"/>
        <v>17850000</v>
      </c>
      <c r="P82">
        <f t="shared" si="35"/>
        <v>80000</v>
      </c>
      <c r="Q82">
        <f t="shared" si="20"/>
        <v>2250395.8170047286</v>
      </c>
      <c r="R82">
        <f t="shared" si="21"/>
        <v>1.3333333333333333</v>
      </c>
      <c r="S82">
        <f t="shared" si="22"/>
        <v>3.6529680365296802E-3</v>
      </c>
      <c r="T82">
        <f t="shared" si="23"/>
        <v>1.35</v>
      </c>
      <c r="U82">
        <f t="shared" si="24"/>
        <v>3.6986301369863017E-3</v>
      </c>
      <c r="V82">
        <f t="shared" si="25"/>
        <v>7.351598173515982E-3</v>
      </c>
      <c r="W82">
        <f t="shared" si="26"/>
        <v>17850000</v>
      </c>
      <c r="X82">
        <f t="shared" si="27"/>
        <v>357000</v>
      </c>
    </row>
    <row r="83" spans="1:24">
      <c r="A83">
        <v>2020</v>
      </c>
      <c r="B83">
        <f t="shared" si="34"/>
        <v>256618.99999999042</v>
      </c>
      <c r="C83" s="6">
        <v>1.01582714164863</v>
      </c>
      <c r="D83" s="3">
        <f t="shared" si="30"/>
        <v>113389.79069767019</v>
      </c>
      <c r="E83" s="1">
        <f t="shared" si="33"/>
        <v>2</v>
      </c>
      <c r="F83">
        <v>60000</v>
      </c>
      <c r="G83" s="4">
        <v>4</v>
      </c>
      <c r="H83">
        <v>2.6</v>
      </c>
      <c r="I83" s="3">
        <f t="shared" si="32"/>
        <v>19161.887262078351</v>
      </c>
      <c r="J83">
        <f t="shared" si="16"/>
        <v>240000</v>
      </c>
      <c r="K83">
        <f t="shared" si="29"/>
        <v>120000</v>
      </c>
      <c r="L83">
        <f t="shared" si="17"/>
        <v>108000</v>
      </c>
      <c r="M83">
        <f t="shared" si="18"/>
        <v>571503.28759148682</v>
      </c>
      <c r="N83">
        <f t="shared" si="28"/>
        <v>120000</v>
      </c>
      <c r="O83">
        <f t="shared" si="19"/>
        <v>14280000</v>
      </c>
      <c r="P83">
        <f t="shared" si="35"/>
        <v>80000</v>
      </c>
      <c r="Q83">
        <f t="shared" si="20"/>
        <v>2286013.1503659473</v>
      </c>
      <c r="R83">
        <f t="shared" si="21"/>
        <v>1.3333333333333333</v>
      </c>
      <c r="S83">
        <f t="shared" si="22"/>
        <v>3.6529680365296802E-3</v>
      </c>
      <c r="T83">
        <f t="shared" si="23"/>
        <v>1.8</v>
      </c>
      <c r="U83">
        <f t="shared" si="24"/>
        <v>4.9315068493150684E-3</v>
      </c>
      <c r="V83">
        <f t="shared" si="25"/>
        <v>8.5844748858447482E-3</v>
      </c>
      <c r="W83">
        <f t="shared" si="26"/>
        <v>14280000</v>
      </c>
      <c r="X83">
        <f t="shared" si="27"/>
        <v>285600</v>
      </c>
    </row>
    <row r="84" spans="1:24">
      <c r="A84">
        <v>2021</v>
      </c>
      <c r="B84">
        <f t="shared" si="34"/>
        <v>260130.00303113589</v>
      </c>
      <c r="C84" s="6">
        <v>1.0136817734896699</v>
      </c>
      <c r="D84" s="3">
        <f t="shared" si="30"/>
        <v>114941.16413003679</v>
      </c>
      <c r="E84" s="1">
        <f t="shared" si="33"/>
        <v>2</v>
      </c>
      <c r="F84">
        <v>60000</v>
      </c>
      <c r="G84" s="4">
        <v>4</v>
      </c>
      <c r="H84">
        <v>2.6</v>
      </c>
      <c r="I84" s="3">
        <f t="shared" si="32"/>
        <v>19424.055863232697</v>
      </c>
      <c r="J84">
        <f t="shared" si="16"/>
        <v>240000</v>
      </c>
      <c r="K84">
        <f t="shared" si="29"/>
        <v>120000</v>
      </c>
      <c r="L84">
        <f t="shared" si="17"/>
        <v>108000</v>
      </c>
      <c r="M84">
        <f t="shared" si="18"/>
        <v>579322.46612091514</v>
      </c>
      <c r="N84">
        <f t="shared" si="28"/>
        <v>120000</v>
      </c>
      <c r="O84">
        <f t="shared" si="19"/>
        <v>14280000</v>
      </c>
      <c r="P84">
        <f t="shared" si="35"/>
        <v>80000</v>
      </c>
      <c r="Q84">
        <f t="shared" si="20"/>
        <v>2317289.8644836606</v>
      </c>
      <c r="R84">
        <f t="shared" si="21"/>
        <v>1.3333333333333333</v>
      </c>
      <c r="S84">
        <f t="shared" si="22"/>
        <v>3.6529680365296802E-3</v>
      </c>
      <c r="T84">
        <f t="shared" si="23"/>
        <v>1.8</v>
      </c>
      <c r="U84">
        <f t="shared" si="24"/>
        <v>4.9315068493150684E-3</v>
      </c>
      <c r="V84">
        <f t="shared" si="25"/>
        <v>8.5844748858447482E-3</v>
      </c>
      <c r="W84">
        <f t="shared" si="26"/>
        <v>14280000</v>
      </c>
      <c r="X84">
        <f t="shared" si="27"/>
        <v>285600</v>
      </c>
    </row>
    <row r="85" spans="1:24">
      <c r="A85">
        <v>2022</v>
      </c>
      <c r="B85">
        <f t="shared" si="34"/>
        <v>263689.04281047505</v>
      </c>
      <c r="C85" s="6">
        <v>1.0136817734896699</v>
      </c>
      <c r="D85" s="3">
        <f t="shared" si="30"/>
        <v>116513.76310230292</v>
      </c>
      <c r="E85" s="1">
        <f t="shared" si="33"/>
        <v>2</v>
      </c>
      <c r="F85">
        <v>60000</v>
      </c>
      <c r="G85" s="4">
        <v>4</v>
      </c>
      <c r="H85">
        <v>2.6</v>
      </c>
      <c r="I85" s="3">
        <f t="shared" si="32"/>
        <v>19689.811395804139</v>
      </c>
      <c r="J85">
        <f t="shared" si="16"/>
        <v>240000</v>
      </c>
      <c r="K85">
        <f t="shared" si="29"/>
        <v>120000</v>
      </c>
      <c r="L85">
        <f t="shared" si="17"/>
        <v>108000</v>
      </c>
      <c r="M85">
        <f t="shared" si="18"/>
        <v>587248.62487985846</v>
      </c>
      <c r="N85">
        <f t="shared" si="28"/>
        <v>120000</v>
      </c>
      <c r="O85">
        <f t="shared" si="19"/>
        <v>14280000</v>
      </c>
      <c r="P85">
        <f t="shared" si="35"/>
        <v>80000</v>
      </c>
      <c r="Q85">
        <f t="shared" si="20"/>
        <v>2348994.4995194338</v>
      </c>
      <c r="R85">
        <f t="shared" si="21"/>
        <v>1.3333333333333333</v>
      </c>
      <c r="S85">
        <f t="shared" si="22"/>
        <v>3.6529680365296802E-3</v>
      </c>
      <c r="T85">
        <f t="shared" si="23"/>
        <v>1.8</v>
      </c>
      <c r="U85">
        <f t="shared" si="24"/>
        <v>4.9315068493150684E-3</v>
      </c>
      <c r="V85">
        <f t="shared" si="25"/>
        <v>8.5844748858447482E-3</v>
      </c>
      <c r="W85">
        <f t="shared" si="26"/>
        <v>14280000</v>
      </c>
      <c r="X85">
        <f t="shared" si="27"/>
        <v>285600</v>
      </c>
    </row>
    <row r="86" spans="1:24">
      <c r="A86">
        <v>2023</v>
      </c>
      <c r="B86">
        <f t="shared" si="34"/>
        <v>267296.77656591585</v>
      </c>
      <c r="C86" s="6">
        <v>1.0136817734896699</v>
      </c>
      <c r="D86" s="3">
        <f t="shared" si="30"/>
        <v>118107.8780174977</v>
      </c>
      <c r="E86" s="1">
        <f t="shared" si="33"/>
        <v>1.75</v>
      </c>
      <c r="F86">
        <v>60000</v>
      </c>
      <c r="G86" s="4">
        <v>4</v>
      </c>
      <c r="H86">
        <v>2.6</v>
      </c>
      <c r="I86" s="3">
        <f t="shared" si="32"/>
        <v>19959.202935375855</v>
      </c>
      <c r="J86">
        <f t="shared" si="16"/>
        <v>240000</v>
      </c>
      <c r="K86">
        <f t="shared" si="29"/>
        <v>105000</v>
      </c>
      <c r="L86">
        <f t="shared" si="17"/>
        <v>94500</v>
      </c>
      <c r="M86">
        <f t="shared" si="18"/>
        <v>595283.22754758492</v>
      </c>
      <c r="N86">
        <f t="shared" si="28"/>
        <v>135000</v>
      </c>
      <c r="O86">
        <f t="shared" si="19"/>
        <v>16065000</v>
      </c>
      <c r="P86">
        <f t="shared" si="35"/>
        <v>80000</v>
      </c>
      <c r="Q86">
        <f t="shared" si="20"/>
        <v>2381132.9101903397</v>
      </c>
      <c r="R86">
        <f t="shared" si="21"/>
        <v>1.3333333333333333</v>
      </c>
      <c r="S86">
        <f t="shared" si="22"/>
        <v>3.6529680365296802E-3</v>
      </c>
      <c r="T86">
        <f t="shared" si="23"/>
        <v>1.575</v>
      </c>
      <c r="U86">
        <f t="shared" si="24"/>
        <v>4.3150684931506844E-3</v>
      </c>
      <c r="V86">
        <f t="shared" si="25"/>
        <v>7.9680365296803651E-3</v>
      </c>
      <c r="W86">
        <f t="shared" si="26"/>
        <v>16065000</v>
      </c>
      <c r="X86">
        <f t="shared" si="27"/>
        <v>321300</v>
      </c>
    </row>
    <row r="87" spans="1:24">
      <c r="A87">
        <v>2024</v>
      </c>
      <c r="B87">
        <f t="shared" si="34"/>
        <v>270953.87051740964</v>
      </c>
      <c r="C87" s="6">
        <v>1.0136817734896699</v>
      </c>
      <c r="D87" s="3">
        <f t="shared" si="30"/>
        <v>119723.80325187868</v>
      </c>
      <c r="E87" s="1">
        <f t="shared" si="33"/>
        <v>0.8</v>
      </c>
      <c r="F87">
        <v>60000</v>
      </c>
      <c r="G87" s="4">
        <v>4</v>
      </c>
      <c r="H87">
        <v>2.6</v>
      </c>
      <c r="I87" s="3">
        <f t="shared" si="32"/>
        <v>20232.280228972024</v>
      </c>
      <c r="J87">
        <f t="shared" si="16"/>
        <v>240000</v>
      </c>
      <c r="K87">
        <f t="shared" si="29"/>
        <v>48000</v>
      </c>
      <c r="L87">
        <f t="shared" si="17"/>
        <v>43200</v>
      </c>
      <c r="M87">
        <f t="shared" si="18"/>
        <v>603427.75782909058</v>
      </c>
      <c r="N87">
        <f t="shared" si="28"/>
        <v>192000</v>
      </c>
      <c r="O87">
        <f t="shared" si="19"/>
        <v>22848000</v>
      </c>
      <c r="P87">
        <f t="shared" si="35"/>
        <v>80000</v>
      </c>
      <c r="Q87">
        <f t="shared" si="20"/>
        <v>2413711.0313163623</v>
      </c>
      <c r="R87">
        <f t="shared" si="21"/>
        <v>1.3333333333333333</v>
      </c>
      <c r="S87">
        <f t="shared" si="22"/>
        <v>3.6529680365296802E-3</v>
      </c>
      <c r="T87">
        <f t="shared" si="23"/>
        <v>0.72</v>
      </c>
      <c r="U87">
        <f t="shared" si="24"/>
        <v>1.9726027397260273E-3</v>
      </c>
      <c r="V87">
        <f t="shared" si="25"/>
        <v>5.6255707762557072E-3</v>
      </c>
      <c r="W87">
        <f t="shared" si="26"/>
        <v>22848000</v>
      </c>
      <c r="X87">
        <f t="shared" si="27"/>
        <v>456960</v>
      </c>
    </row>
    <row r="88" spans="1:24">
      <c r="A88">
        <v>2025</v>
      </c>
      <c r="B88">
        <f t="shared" si="34"/>
        <v>274660.99999997817</v>
      </c>
      <c r="C88" s="6">
        <v>1.0136817734896699</v>
      </c>
      <c r="D88" s="3">
        <f t="shared" si="30"/>
        <v>121361.83720929269</v>
      </c>
      <c r="E88" s="1">
        <f t="shared" si="33"/>
        <v>2</v>
      </c>
      <c r="F88">
        <v>60000</v>
      </c>
      <c r="G88" s="4">
        <v>4</v>
      </c>
      <c r="H88">
        <v>2.6</v>
      </c>
      <c r="I88" s="3">
        <f t="shared" si="32"/>
        <v>20509.093704244347</v>
      </c>
      <c r="J88">
        <f t="shared" si="16"/>
        <v>240000</v>
      </c>
      <c r="K88">
        <f t="shared" si="29"/>
        <v>120000</v>
      </c>
      <c r="L88">
        <f t="shared" si="17"/>
        <v>108000</v>
      </c>
      <c r="M88">
        <f t="shared" si="18"/>
        <v>611683.71972908766</v>
      </c>
      <c r="N88">
        <f t="shared" si="28"/>
        <v>120000</v>
      </c>
      <c r="O88">
        <f t="shared" si="19"/>
        <v>14280000</v>
      </c>
      <c r="P88">
        <f t="shared" si="35"/>
        <v>80000</v>
      </c>
      <c r="Q88">
        <f t="shared" si="20"/>
        <v>2446734.8789163507</v>
      </c>
      <c r="R88">
        <f t="shared" si="21"/>
        <v>1.3333333333333333</v>
      </c>
      <c r="S88">
        <f t="shared" si="22"/>
        <v>3.6529680365296802E-3</v>
      </c>
      <c r="T88">
        <f t="shared" si="23"/>
        <v>1.8</v>
      </c>
      <c r="U88">
        <f t="shared" si="24"/>
        <v>4.9315068493150684E-3</v>
      </c>
      <c r="V88">
        <f t="shared" si="25"/>
        <v>8.5844748858447482E-3</v>
      </c>
      <c r="W88">
        <f t="shared" si="26"/>
        <v>14280000</v>
      </c>
      <c r="X88">
        <f t="shared" si="27"/>
        <v>285600</v>
      </c>
    </row>
    <row r="89" spans="1:24">
      <c r="A89">
        <v>2026</v>
      </c>
      <c r="B89">
        <f t="shared" si="34"/>
        <v>278024.41058078036</v>
      </c>
      <c r="C89" s="6">
        <v>1.0122456795132999</v>
      </c>
      <c r="D89" s="3">
        <f t="shared" si="30"/>
        <v>122847.99537290295</v>
      </c>
      <c r="E89" s="1">
        <f t="shared" si="33"/>
        <v>2</v>
      </c>
      <c r="F89">
        <v>60000</v>
      </c>
      <c r="G89" s="4">
        <v>4</v>
      </c>
      <c r="H89">
        <v>2.6</v>
      </c>
      <c r="I89" s="3">
        <f t="shared" si="32"/>
        <v>20760.241492854759</v>
      </c>
      <c r="J89">
        <f t="shared" si="16"/>
        <v>240000</v>
      </c>
      <c r="K89">
        <f t="shared" si="29"/>
        <v>120000</v>
      </c>
      <c r="L89">
        <f t="shared" si="17"/>
        <v>108000</v>
      </c>
      <c r="M89">
        <f t="shared" si="18"/>
        <v>619174.20252439321</v>
      </c>
      <c r="N89">
        <f t="shared" si="28"/>
        <v>120000</v>
      </c>
      <c r="O89">
        <f t="shared" si="19"/>
        <v>14280000</v>
      </c>
      <c r="P89">
        <f t="shared" si="35"/>
        <v>80000</v>
      </c>
      <c r="Q89">
        <f t="shared" si="20"/>
        <v>2476696.8100975729</v>
      </c>
      <c r="R89">
        <f t="shared" si="21"/>
        <v>1.3333333333333333</v>
      </c>
      <c r="S89">
        <f t="shared" si="22"/>
        <v>3.6529680365296802E-3</v>
      </c>
      <c r="T89">
        <f t="shared" si="23"/>
        <v>1.8</v>
      </c>
      <c r="U89">
        <f t="shared" si="24"/>
        <v>4.9315068493150684E-3</v>
      </c>
      <c r="V89">
        <f t="shared" si="25"/>
        <v>8.5844748858447482E-3</v>
      </c>
      <c r="W89">
        <f t="shared" si="26"/>
        <v>14280000</v>
      </c>
      <c r="X89">
        <f t="shared" si="27"/>
        <v>285600</v>
      </c>
    </row>
    <row r="90" spans="1:24">
      <c r="A90">
        <v>2027</v>
      </c>
      <c r="B90">
        <f t="shared" si="34"/>
        <v>281429.00840962672</v>
      </c>
      <c r="C90" s="6">
        <v>1.0122456795132999</v>
      </c>
      <c r="D90" s="3">
        <f t="shared" si="30"/>
        <v>124352.35255309088</v>
      </c>
      <c r="E90" s="1">
        <f t="shared" si="33"/>
        <v>2</v>
      </c>
      <c r="F90">
        <v>60000</v>
      </c>
      <c r="G90" s="4">
        <v>4</v>
      </c>
      <c r="H90">
        <v>2.6</v>
      </c>
      <c r="I90" s="3">
        <f t="shared" si="32"/>
        <v>21014.464756794969</v>
      </c>
      <c r="J90">
        <f t="shared" si="16"/>
        <v>240000</v>
      </c>
      <c r="K90">
        <f t="shared" si="29"/>
        <v>120000</v>
      </c>
      <c r="L90">
        <f t="shared" si="17"/>
        <v>108000</v>
      </c>
      <c r="M90">
        <f t="shared" si="18"/>
        <v>626756.41137140989</v>
      </c>
      <c r="N90">
        <f t="shared" si="28"/>
        <v>120000</v>
      </c>
      <c r="O90">
        <f t="shared" si="19"/>
        <v>14280000</v>
      </c>
      <c r="P90">
        <f t="shared" si="35"/>
        <v>80000</v>
      </c>
      <c r="Q90">
        <f t="shared" si="20"/>
        <v>2507025.6454856396</v>
      </c>
      <c r="R90">
        <f t="shared" si="21"/>
        <v>1.3333333333333333</v>
      </c>
      <c r="S90">
        <f t="shared" si="22"/>
        <v>3.6529680365296802E-3</v>
      </c>
      <c r="T90">
        <f t="shared" si="23"/>
        <v>1.8</v>
      </c>
      <c r="U90">
        <f t="shared" si="24"/>
        <v>4.9315068493150684E-3</v>
      </c>
      <c r="V90">
        <f t="shared" si="25"/>
        <v>8.5844748858447482E-3</v>
      </c>
      <c r="W90">
        <f t="shared" si="26"/>
        <v>14280000</v>
      </c>
      <c r="X90">
        <f t="shared" si="27"/>
        <v>285600</v>
      </c>
    </row>
    <row r="91" spans="1:24">
      <c r="A91">
        <v>2028</v>
      </c>
      <c r="B91">
        <f t="shared" si="34"/>
        <v>284875.2978523568</v>
      </c>
      <c r="C91" s="6">
        <v>1.0122456795132999</v>
      </c>
      <c r="D91" s="3">
        <f t="shared" si="30"/>
        <v>125875.13160918091</v>
      </c>
      <c r="E91" s="1">
        <f t="shared" si="33"/>
        <v>2</v>
      </c>
      <c r="F91">
        <v>60000</v>
      </c>
      <c r="G91" s="4">
        <v>4</v>
      </c>
      <c r="H91">
        <v>2.6</v>
      </c>
      <c r="I91" s="3">
        <f t="shared" si="32"/>
        <v>21271.801157350215</v>
      </c>
      <c r="J91">
        <f t="shared" si="16"/>
        <v>240000</v>
      </c>
      <c r="K91">
        <f t="shared" si="29"/>
        <v>120000</v>
      </c>
      <c r="L91">
        <f t="shared" si="17"/>
        <v>108000</v>
      </c>
      <c r="M91">
        <f t="shared" si="18"/>
        <v>634431.46951797011</v>
      </c>
      <c r="N91">
        <f t="shared" si="28"/>
        <v>120000</v>
      </c>
      <c r="O91">
        <f t="shared" si="19"/>
        <v>14280000</v>
      </c>
      <c r="P91">
        <f t="shared" si="35"/>
        <v>80000</v>
      </c>
      <c r="Q91">
        <f t="shared" si="20"/>
        <v>2537725.8780718804</v>
      </c>
      <c r="R91">
        <f t="shared" si="21"/>
        <v>1.3333333333333333</v>
      </c>
      <c r="S91">
        <f t="shared" si="22"/>
        <v>3.6529680365296802E-3</v>
      </c>
      <c r="T91">
        <f t="shared" si="23"/>
        <v>1.8</v>
      </c>
      <c r="U91">
        <f t="shared" si="24"/>
        <v>4.9315068493150684E-3</v>
      </c>
      <c r="V91">
        <f t="shared" si="25"/>
        <v>8.5844748858447482E-3</v>
      </c>
      <c r="W91">
        <f t="shared" si="26"/>
        <v>14280000</v>
      </c>
      <c r="X91">
        <f t="shared" si="27"/>
        <v>285600</v>
      </c>
    </row>
    <row r="92" spans="1:24">
      <c r="A92">
        <v>2029</v>
      </c>
      <c r="B92">
        <f t="shared" si="34"/>
        <v>288363.78945111262</v>
      </c>
      <c r="C92" s="6">
        <v>1.0122456795132999</v>
      </c>
      <c r="D92" s="3">
        <f t="shared" si="30"/>
        <v>127416.5581295614</v>
      </c>
      <c r="E92" s="1">
        <f t="shared" si="33"/>
        <v>1.25</v>
      </c>
      <c r="F92">
        <v>60000</v>
      </c>
      <c r="G92" s="4">
        <v>4</v>
      </c>
      <c r="H92">
        <v>2.6</v>
      </c>
      <c r="I92" s="3">
        <f t="shared" si="32"/>
        <v>21532.288816993772</v>
      </c>
      <c r="J92">
        <f t="shared" si="16"/>
        <v>240000</v>
      </c>
      <c r="K92">
        <f t="shared" si="29"/>
        <v>75000</v>
      </c>
      <c r="L92">
        <f t="shared" si="17"/>
        <v>67500</v>
      </c>
      <c r="M92">
        <f t="shared" si="18"/>
        <v>642200.51396683929</v>
      </c>
      <c r="N92">
        <f t="shared" si="28"/>
        <v>165000</v>
      </c>
      <c r="O92">
        <f t="shared" si="19"/>
        <v>19635000</v>
      </c>
      <c r="P92">
        <f t="shared" si="35"/>
        <v>80000</v>
      </c>
      <c r="Q92">
        <f t="shared" si="20"/>
        <v>2568802.0558673572</v>
      </c>
      <c r="R92">
        <f t="shared" si="21"/>
        <v>1.3333333333333333</v>
      </c>
      <c r="S92">
        <f t="shared" si="22"/>
        <v>3.6529680365296802E-3</v>
      </c>
      <c r="T92">
        <f t="shared" si="23"/>
        <v>1.125</v>
      </c>
      <c r="U92">
        <f t="shared" si="24"/>
        <v>3.0821917808219177E-3</v>
      </c>
      <c r="V92">
        <f t="shared" si="25"/>
        <v>6.735159817351598E-3</v>
      </c>
      <c r="W92">
        <f t="shared" si="26"/>
        <v>19635000</v>
      </c>
      <c r="X92">
        <f t="shared" si="27"/>
        <v>392700</v>
      </c>
    </row>
    <row r="93" spans="1:24">
      <c r="A93">
        <v>2030</v>
      </c>
      <c r="B93">
        <f t="shared" si="34"/>
        <v>291894.99999997165</v>
      </c>
      <c r="C93" s="6">
        <v>1.0122456795132999</v>
      </c>
      <c r="D93" s="3">
        <f>B93*$D$1</f>
        <v>128976.86046510376</v>
      </c>
      <c r="E93" s="1">
        <f t="shared" si="33"/>
        <v>0.75</v>
      </c>
      <c r="F93">
        <v>60000</v>
      </c>
      <c r="G93" s="4">
        <v>4</v>
      </c>
      <c r="H93">
        <v>2.6</v>
      </c>
      <c r="I93" s="3">
        <f t="shared" si="32"/>
        <v>21795.966325034489</v>
      </c>
      <c r="J93">
        <f t="shared" si="16"/>
        <v>240000</v>
      </c>
      <c r="K93">
        <f t="shared" si="29"/>
        <v>45000</v>
      </c>
      <c r="L93">
        <f t="shared" si="17"/>
        <v>40500</v>
      </c>
      <c r="M93">
        <f t="shared" si="18"/>
        <v>650064.69564415363</v>
      </c>
      <c r="N93">
        <f t="shared" si="28"/>
        <v>195000</v>
      </c>
      <c r="O93">
        <f t="shared" si="19"/>
        <v>23205000</v>
      </c>
      <c r="P93">
        <f t="shared" si="35"/>
        <v>80000</v>
      </c>
      <c r="Q93">
        <f t="shared" si="20"/>
        <v>2600258.7825766145</v>
      </c>
      <c r="R93">
        <f t="shared" si="21"/>
        <v>1.3333333333333333</v>
      </c>
      <c r="S93">
        <f t="shared" si="22"/>
        <v>3.6529680365296802E-3</v>
      </c>
      <c r="T93">
        <f t="shared" si="23"/>
        <v>0.67500000000000004</v>
      </c>
      <c r="U93">
        <f t="shared" si="24"/>
        <v>1.8493150684931509E-3</v>
      </c>
      <c r="V93">
        <f t="shared" si="25"/>
        <v>5.5022831050228309E-3</v>
      </c>
      <c r="W93">
        <f t="shared" si="26"/>
        <v>23205000</v>
      </c>
      <c r="X93">
        <f t="shared" si="27"/>
        <v>464100</v>
      </c>
    </row>
    <row r="94" spans="1:24">
      <c r="E94" s="1"/>
    </row>
    <row r="95" spans="1:24">
      <c r="E95" s="1"/>
    </row>
    <row r="96" spans="1:24">
      <c r="E96" s="1"/>
    </row>
    <row r="97" spans="5:5">
      <c r="E97" s="1"/>
    </row>
    <row r="98" spans="5:5">
      <c r="E98" s="1"/>
    </row>
    <row r="99" spans="5:5">
      <c r="E99" s="1"/>
    </row>
    <row r="100" spans="5:5">
      <c r="E100" s="1"/>
    </row>
    <row r="101" spans="5:5">
      <c r="E101" s="1"/>
    </row>
    <row r="102" spans="5:5">
      <c r="E102" s="1"/>
    </row>
    <row r="103" spans="5:5">
      <c r="E103" s="1"/>
    </row>
    <row r="104" spans="5:5">
      <c r="E104" s="1"/>
    </row>
    <row r="105" spans="5:5">
      <c r="E105" s="1"/>
    </row>
    <row r="106" spans="5:5">
      <c r="E106" s="1"/>
    </row>
    <row r="107" spans="5:5">
      <c r="E107" s="1"/>
    </row>
    <row r="108" spans="5:5">
      <c r="E108" s="1"/>
    </row>
    <row r="109" spans="5:5">
      <c r="E109" s="1"/>
    </row>
    <row r="110" spans="5:5">
      <c r="E110" s="1"/>
    </row>
    <row r="111" spans="5:5">
      <c r="E111" s="1"/>
    </row>
  </sheetData>
  <sheetCalcPr fullCalcOnLoad="1"/>
  <phoneticPr fontId="1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3:L11"/>
  <sheetViews>
    <sheetView workbookViewId="0">
      <selection activeCell="J9" sqref="J9"/>
    </sheetView>
  </sheetViews>
  <sheetFormatPr baseColWidth="10" defaultColWidth="8.83203125" defaultRowHeight="14"/>
  <cols>
    <col min="2" max="2" width="15.6640625" customWidth="1"/>
    <col min="3" max="3" width="13.1640625" customWidth="1"/>
    <col min="4" max="4" width="15.5" customWidth="1"/>
    <col min="5" max="5" width="20.33203125" customWidth="1"/>
    <col min="6" max="6" width="20.83203125" customWidth="1"/>
  </cols>
  <sheetData>
    <row r="3" spans="1:12" ht="28">
      <c r="A3" s="2" t="s">
        <v>53</v>
      </c>
      <c r="B3" s="2" t="s">
        <v>54</v>
      </c>
      <c r="C3" s="2" t="s">
        <v>55</v>
      </c>
      <c r="D3" s="2" t="s">
        <v>56</v>
      </c>
      <c r="E3" s="2" t="s">
        <v>57</v>
      </c>
      <c r="F3" s="2" t="s">
        <v>59</v>
      </c>
    </row>
    <row r="4" spans="1:12">
      <c r="A4" t="s">
        <v>58</v>
      </c>
      <c r="B4" t="s">
        <v>60</v>
      </c>
      <c r="C4" t="s">
        <v>55</v>
      </c>
      <c r="D4" t="s">
        <v>61</v>
      </c>
      <c r="E4" t="s">
        <v>62</v>
      </c>
      <c r="F4" t="s">
        <v>63</v>
      </c>
    </row>
    <row r="7" spans="1:12">
      <c r="D7">
        <v>4</v>
      </c>
      <c r="E7">
        <v>3</v>
      </c>
      <c r="G7">
        <v>0.5</v>
      </c>
      <c r="L7">
        <v>95000</v>
      </c>
    </row>
    <row r="8" spans="1:12">
      <c r="D8">
        <v>50000</v>
      </c>
      <c r="E8">
        <v>55000</v>
      </c>
      <c r="G8">
        <v>55000</v>
      </c>
      <c r="L8">
        <v>215000</v>
      </c>
    </row>
    <row r="9" spans="1:12">
      <c r="D9">
        <f>+D7*D8</f>
        <v>200000</v>
      </c>
      <c r="E9">
        <f>+E7*E8</f>
        <v>165000</v>
      </c>
      <c r="F9">
        <f>+D9-E9</f>
        <v>35000</v>
      </c>
      <c r="G9">
        <f>+G7*G8</f>
        <v>27500</v>
      </c>
      <c r="H9">
        <f>+D9-G9</f>
        <v>172500</v>
      </c>
      <c r="J9">
        <v>0.44186046511627908</v>
      </c>
    </row>
    <row r="10" spans="1:12">
      <c r="L10">
        <f>L7/L8</f>
        <v>0.44186046511627908</v>
      </c>
    </row>
    <row r="11" spans="1:12">
      <c r="L11">
        <f>+L9/L8</f>
        <v>0</v>
      </c>
    </row>
  </sheetData>
  <sheetCalcPr fullCalcOnLoad="1"/>
  <phoneticPr fontId="1" type="noConversion"/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B91"/>
  <sheetViews>
    <sheetView topLeftCell="A67" workbookViewId="0">
      <selection activeCell="B1" sqref="B1:B91"/>
    </sheetView>
  </sheetViews>
  <sheetFormatPr baseColWidth="10" defaultColWidth="8.83203125" defaultRowHeight="14"/>
  <sheetData>
    <row r="1" spans="1:2">
      <c r="A1">
        <v>1</v>
      </c>
      <c r="B1">
        <v>1.0136986301369864E-2</v>
      </c>
    </row>
    <row r="2" spans="1:2">
      <c r="A2">
        <v>2</v>
      </c>
      <c r="B2">
        <v>1.0136986301369864E-2</v>
      </c>
    </row>
    <row r="3" spans="1:2">
      <c r="A3">
        <v>3</v>
      </c>
      <c r="B3">
        <v>1.0136986301369864E-2</v>
      </c>
    </row>
    <row r="4" spans="1:2">
      <c r="A4">
        <v>4</v>
      </c>
      <c r="B4">
        <v>1.0136986301369864E-2</v>
      </c>
    </row>
    <row r="5" spans="1:2">
      <c r="A5">
        <v>5</v>
      </c>
      <c r="B5">
        <v>1.0136986301369864E-2</v>
      </c>
    </row>
    <row r="6" spans="1:2">
      <c r="A6">
        <v>6</v>
      </c>
      <c r="B6">
        <v>1.0136986301369864E-2</v>
      </c>
    </row>
    <row r="7" spans="1:2">
      <c r="A7">
        <v>7</v>
      </c>
      <c r="B7">
        <v>1.0136986301369864E-2</v>
      </c>
    </row>
    <row r="8" spans="1:2">
      <c r="A8">
        <v>8</v>
      </c>
      <c r="B8">
        <v>1.0136986301369864E-2</v>
      </c>
    </row>
    <row r="9" spans="1:2">
      <c r="A9">
        <v>9</v>
      </c>
      <c r="B9">
        <v>1.0136986301369864E-2</v>
      </c>
    </row>
    <row r="10" spans="1:2">
      <c r="A10">
        <v>10</v>
      </c>
      <c r="B10">
        <v>1.0136986301369864E-2</v>
      </c>
    </row>
    <row r="11" spans="1:2">
      <c r="A11">
        <v>11</v>
      </c>
      <c r="B11">
        <v>1.0136986301369864E-2</v>
      </c>
    </row>
    <row r="12" spans="1:2">
      <c r="A12">
        <v>12</v>
      </c>
      <c r="B12">
        <v>7.0547945205479447E-3</v>
      </c>
    </row>
    <row r="13" spans="1:2">
      <c r="A13">
        <v>13</v>
      </c>
      <c r="B13">
        <v>8.9041095890410957E-3</v>
      </c>
    </row>
    <row r="14" spans="1:2">
      <c r="A14">
        <v>14</v>
      </c>
      <c r="B14">
        <v>7.4246575342465752E-3</v>
      </c>
    </row>
    <row r="15" spans="1:2">
      <c r="A15">
        <v>15</v>
      </c>
      <c r="B15">
        <v>3.9726027397260274E-3</v>
      </c>
    </row>
    <row r="16" spans="1:2">
      <c r="A16">
        <v>16</v>
      </c>
      <c r="B16">
        <v>3.7753424657534247E-3</v>
      </c>
    </row>
    <row r="17" spans="1:2">
      <c r="A17">
        <v>17</v>
      </c>
      <c r="B17">
        <v>3.7013698630136986E-3</v>
      </c>
    </row>
    <row r="18" spans="1:2">
      <c r="A18">
        <v>18</v>
      </c>
      <c r="B18">
        <v>5.6246575342465757E-3</v>
      </c>
    </row>
    <row r="19" spans="1:2">
      <c r="A19">
        <v>19</v>
      </c>
      <c r="B19">
        <v>1.2602739726027396E-2</v>
      </c>
    </row>
    <row r="20" spans="1:2">
      <c r="A20">
        <v>20</v>
      </c>
      <c r="B20">
        <v>1.136986301369863E-2</v>
      </c>
    </row>
    <row r="21" spans="1:2">
      <c r="A21">
        <v>21</v>
      </c>
      <c r="B21">
        <v>1.1210045662100456E-2</v>
      </c>
    </row>
    <row r="22" spans="1:2">
      <c r="A22">
        <v>22</v>
      </c>
      <c r="B22">
        <v>9.2374429223744288E-3</v>
      </c>
    </row>
    <row r="23" spans="1:2">
      <c r="A23">
        <v>23</v>
      </c>
      <c r="B23">
        <v>1.1210045662100456E-2</v>
      </c>
    </row>
    <row r="24" spans="1:2">
      <c r="A24">
        <v>24</v>
      </c>
      <c r="B24">
        <v>8.1278538812785388E-3</v>
      </c>
    </row>
    <row r="25" spans="1:2">
      <c r="A25">
        <v>25</v>
      </c>
      <c r="B25">
        <v>4.0100456621004563E-3</v>
      </c>
    </row>
    <row r="26" spans="1:2">
      <c r="A26">
        <v>26</v>
      </c>
      <c r="B26">
        <v>7.7579908675799092E-3</v>
      </c>
    </row>
    <row r="27" spans="1:2">
      <c r="A27">
        <v>27</v>
      </c>
      <c r="B27">
        <v>9.3607305936073068E-3</v>
      </c>
    </row>
    <row r="28" spans="1:2">
      <c r="A28">
        <v>28</v>
      </c>
      <c r="B28">
        <v>6.8949771689497726E-3</v>
      </c>
    </row>
    <row r="29" spans="1:2">
      <c r="A29">
        <v>29</v>
      </c>
      <c r="B29">
        <v>8.1278538812785388E-3</v>
      </c>
    </row>
    <row r="30" spans="1:2">
      <c r="A30">
        <v>30</v>
      </c>
      <c r="B30">
        <v>1.0593607305936073E-2</v>
      </c>
    </row>
    <row r="31" spans="1:2">
      <c r="A31">
        <v>31</v>
      </c>
      <c r="B31">
        <v>1.0593607305936073E-2</v>
      </c>
    </row>
    <row r="32" spans="1:2">
      <c r="A32">
        <v>32</v>
      </c>
      <c r="B32">
        <v>7.5114155251141549E-3</v>
      </c>
    </row>
    <row r="33" spans="1:2">
      <c r="A33">
        <v>33</v>
      </c>
      <c r="B33">
        <v>5.1689497716894978E-3</v>
      </c>
    </row>
    <row r="34" spans="1:2">
      <c r="A34">
        <v>34</v>
      </c>
      <c r="B34">
        <v>1.0593607305936073E-2</v>
      </c>
    </row>
    <row r="35" spans="1:2">
      <c r="A35">
        <v>35</v>
      </c>
      <c r="B35">
        <v>1.0593607305936073E-2</v>
      </c>
    </row>
    <row r="36" spans="1:2">
      <c r="A36">
        <v>36</v>
      </c>
      <c r="B36">
        <v>1.0593607305936073E-2</v>
      </c>
    </row>
    <row r="37" spans="1:2">
      <c r="A37">
        <v>37</v>
      </c>
      <c r="B37">
        <v>1.1050228310502284E-2</v>
      </c>
    </row>
    <row r="38" spans="1:2">
      <c r="A38">
        <v>38</v>
      </c>
      <c r="B38">
        <v>6.735159817351598E-3</v>
      </c>
    </row>
    <row r="39" spans="1:2">
      <c r="A39">
        <v>39</v>
      </c>
      <c r="B39">
        <v>5.5022831050228309E-3</v>
      </c>
    </row>
    <row r="40" spans="1:2">
      <c r="A40">
        <v>40</v>
      </c>
      <c r="B40">
        <v>1.1050228310502284E-2</v>
      </c>
    </row>
    <row r="41" spans="1:2">
      <c r="A41">
        <v>41</v>
      </c>
      <c r="B41">
        <v>1.1050228310502284E-2</v>
      </c>
    </row>
    <row r="42" spans="1:2">
      <c r="A42">
        <v>42</v>
      </c>
      <c r="B42">
        <v>1.1050228310502284E-2</v>
      </c>
    </row>
    <row r="43" spans="1:2">
      <c r="A43">
        <v>43</v>
      </c>
      <c r="B43">
        <v>1.1050228310502284E-2</v>
      </c>
    </row>
    <row r="44" spans="1:2">
      <c r="A44">
        <v>44</v>
      </c>
      <c r="B44">
        <v>1.1050228310502284E-2</v>
      </c>
    </row>
    <row r="45" spans="1:2">
      <c r="A45">
        <v>45</v>
      </c>
      <c r="B45">
        <v>1.1050228310502284E-2</v>
      </c>
    </row>
    <row r="46" spans="1:2">
      <c r="A46">
        <v>46</v>
      </c>
      <c r="B46">
        <v>1.1050228310502284E-2</v>
      </c>
    </row>
    <row r="47" spans="1:2">
      <c r="A47">
        <v>47</v>
      </c>
      <c r="B47">
        <v>1.1050228310502284E-2</v>
      </c>
    </row>
    <row r="48" spans="1:2">
      <c r="A48">
        <v>48</v>
      </c>
      <c r="B48">
        <v>1.1050228310502284E-2</v>
      </c>
    </row>
    <row r="49" spans="1:2">
      <c r="A49">
        <v>49</v>
      </c>
      <c r="B49">
        <v>1.1050228310502284E-2</v>
      </c>
    </row>
    <row r="50" spans="1:2">
      <c r="A50">
        <v>50</v>
      </c>
      <c r="B50">
        <v>1.1050228310502284E-2</v>
      </c>
    </row>
    <row r="51" spans="1:2">
      <c r="A51">
        <v>51</v>
      </c>
      <c r="B51">
        <v>1.1050228310502284E-2</v>
      </c>
    </row>
    <row r="52" spans="1:2">
      <c r="A52">
        <v>52</v>
      </c>
      <c r="B52">
        <v>1.1050228310502284E-2</v>
      </c>
    </row>
    <row r="53" spans="1:2">
      <c r="A53">
        <v>53</v>
      </c>
      <c r="B53">
        <v>1.1050228310502284E-2</v>
      </c>
    </row>
    <row r="54" spans="1:2">
      <c r="A54">
        <v>54</v>
      </c>
      <c r="B54">
        <v>1.1050228310502284E-2</v>
      </c>
    </row>
    <row r="55" spans="1:2">
      <c r="A55">
        <v>55</v>
      </c>
      <c r="B55">
        <v>1.1050228310502284E-2</v>
      </c>
    </row>
    <row r="56" spans="1:2">
      <c r="A56">
        <v>56</v>
      </c>
      <c r="B56">
        <v>1.1050228310502284E-2</v>
      </c>
    </row>
    <row r="57" spans="1:2">
      <c r="A57">
        <v>57</v>
      </c>
      <c r="B57">
        <v>1.1050228310502284E-2</v>
      </c>
    </row>
    <row r="58" spans="1:2">
      <c r="A58">
        <v>58</v>
      </c>
      <c r="B58">
        <v>1.1050228310502284E-2</v>
      </c>
    </row>
    <row r="59" spans="1:2">
      <c r="A59">
        <v>59</v>
      </c>
      <c r="B59">
        <v>1.1050228310502284E-2</v>
      </c>
    </row>
    <row r="60" spans="1:2">
      <c r="A60">
        <v>60</v>
      </c>
      <c r="B60">
        <v>1.1050228310502284E-2</v>
      </c>
    </row>
    <row r="61" spans="1:2">
      <c r="A61">
        <v>61</v>
      </c>
      <c r="B61">
        <v>1.1050228310502284E-2</v>
      </c>
    </row>
    <row r="62" spans="1:2">
      <c r="A62">
        <v>62</v>
      </c>
      <c r="B62">
        <v>1.1050228310502284E-2</v>
      </c>
    </row>
    <row r="63" spans="1:2">
      <c r="A63">
        <v>63</v>
      </c>
      <c r="B63">
        <v>1.1050228310502284E-2</v>
      </c>
    </row>
    <row r="64" spans="1:2">
      <c r="A64">
        <v>64</v>
      </c>
      <c r="B64">
        <v>5.3050228310502281E-3</v>
      </c>
    </row>
    <row r="65" spans="1:2">
      <c r="A65">
        <v>65</v>
      </c>
      <c r="B65">
        <v>5.3050228310502281E-3</v>
      </c>
    </row>
    <row r="66" spans="1:2">
      <c r="A66">
        <v>66</v>
      </c>
      <c r="B66">
        <v>1.1050228310502284E-2</v>
      </c>
    </row>
    <row r="67" spans="1:2">
      <c r="A67">
        <v>67</v>
      </c>
      <c r="B67">
        <v>6.5296803652968036E-3</v>
      </c>
    </row>
    <row r="68" spans="1:2">
      <c r="A68">
        <v>68</v>
      </c>
      <c r="B68">
        <v>8.5844748858447482E-3</v>
      </c>
    </row>
    <row r="69" spans="1:2">
      <c r="A69">
        <v>69</v>
      </c>
      <c r="B69">
        <v>1.1050228310502284E-2</v>
      </c>
    </row>
    <row r="70" spans="1:2">
      <c r="A70">
        <v>70</v>
      </c>
      <c r="B70">
        <v>9.8173515981735161E-3</v>
      </c>
    </row>
    <row r="71" spans="1:2">
      <c r="A71">
        <v>71</v>
      </c>
      <c r="B71">
        <v>8.5844748858447482E-3</v>
      </c>
    </row>
    <row r="72" spans="1:2">
      <c r="A72">
        <v>72</v>
      </c>
      <c r="B72">
        <v>4.4748858447488582E-3</v>
      </c>
    </row>
    <row r="73" spans="1:2">
      <c r="A73">
        <v>73</v>
      </c>
      <c r="B73">
        <v>8.5844748858447482E-3</v>
      </c>
    </row>
    <row r="74" spans="1:2">
      <c r="A74">
        <v>74</v>
      </c>
      <c r="B74">
        <v>8.5844748858447482E-3</v>
      </c>
    </row>
    <row r="75" spans="1:2">
      <c r="A75">
        <v>75</v>
      </c>
      <c r="B75">
        <v>8.5844748858447482E-3</v>
      </c>
    </row>
    <row r="76" spans="1:2">
      <c r="A76">
        <v>76</v>
      </c>
      <c r="B76">
        <v>8.5844748858447482E-3</v>
      </c>
    </row>
    <row r="77" spans="1:2">
      <c r="A77">
        <v>77</v>
      </c>
      <c r="B77">
        <v>4.4666666666666665E-3</v>
      </c>
    </row>
    <row r="78" spans="1:2">
      <c r="A78">
        <v>78</v>
      </c>
      <c r="B78">
        <v>8.2146118721461193E-3</v>
      </c>
    </row>
    <row r="79" spans="1:2">
      <c r="A79">
        <v>79</v>
      </c>
      <c r="B79">
        <v>8.5844748858447482E-3</v>
      </c>
    </row>
    <row r="80" spans="1:2">
      <c r="A80">
        <v>80</v>
      </c>
      <c r="B80">
        <v>7.351598173515982E-3</v>
      </c>
    </row>
    <row r="81" spans="1:2">
      <c r="A81">
        <v>81</v>
      </c>
      <c r="B81">
        <v>8.5844748858447482E-3</v>
      </c>
    </row>
    <row r="82" spans="1:2">
      <c r="A82">
        <v>82</v>
      </c>
      <c r="B82">
        <v>8.5844748858447482E-3</v>
      </c>
    </row>
    <row r="83" spans="1:2">
      <c r="A83">
        <v>83</v>
      </c>
      <c r="B83">
        <v>8.5844748858447482E-3</v>
      </c>
    </row>
    <row r="84" spans="1:2">
      <c r="A84">
        <v>84</v>
      </c>
      <c r="B84">
        <v>7.9680365296803651E-3</v>
      </c>
    </row>
    <row r="85" spans="1:2">
      <c r="A85">
        <v>85</v>
      </c>
      <c r="B85">
        <v>5.6255707762557072E-3</v>
      </c>
    </row>
    <row r="86" spans="1:2">
      <c r="A86">
        <v>86</v>
      </c>
      <c r="B86">
        <v>8.5844748858447482E-3</v>
      </c>
    </row>
    <row r="87" spans="1:2">
      <c r="A87">
        <v>87</v>
      </c>
      <c r="B87">
        <v>8.5844748858447482E-3</v>
      </c>
    </row>
    <row r="88" spans="1:2">
      <c r="A88">
        <v>88</v>
      </c>
      <c r="B88">
        <v>8.5844748858447482E-3</v>
      </c>
    </row>
    <row r="89" spans="1:2">
      <c r="A89">
        <v>89</v>
      </c>
      <c r="B89">
        <v>8.5844748858447482E-3</v>
      </c>
    </row>
    <row r="90" spans="1:2">
      <c r="A90">
        <v>90</v>
      </c>
      <c r="B90">
        <v>6.735159817351598E-3</v>
      </c>
    </row>
    <row r="91" spans="1:2">
      <c r="A91">
        <v>91</v>
      </c>
      <c r="B91">
        <v>5.5022831050228309E-3</v>
      </c>
    </row>
  </sheetData>
  <sheetCalcPr fullCalcOnLoad="1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CR52"/>
  <sheetViews>
    <sheetView topLeftCell="A2" workbookViewId="0">
      <pane xSplit="1" ySplit="1" topLeftCell="B3" activePane="bottomRight" state="frozen"/>
      <selection activeCell="A2" sqref="A2"/>
      <selection pane="topRight" activeCell="B2" sqref="B2"/>
      <selection pane="bottomLeft" activeCell="A3" sqref="A3"/>
      <selection pane="bottomRight" activeCell="BB2" sqref="BB2:CR2"/>
    </sheetView>
  </sheetViews>
  <sheetFormatPr baseColWidth="10" defaultColWidth="8.83203125" defaultRowHeight="14"/>
  <sheetData>
    <row r="1" spans="1:96">
      <c r="B1" t="s">
        <v>133</v>
      </c>
      <c r="F1">
        <v>0</v>
      </c>
      <c r="G1">
        <v>0</v>
      </c>
      <c r="H1">
        <v>0</v>
      </c>
      <c r="I1">
        <v>0</v>
      </c>
      <c r="J1">
        <v>0</v>
      </c>
      <c r="K1">
        <v>0</v>
      </c>
      <c r="L1">
        <v>0</v>
      </c>
      <c r="M1">
        <v>0</v>
      </c>
      <c r="N1">
        <v>0</v>
      </c>
      <c r="O1">
        <v>0</v>
      </c>
      <c r="P1">
        <v>0</v>
      </c>
      <c r="Q1">
        <v>178500</v>
      </c>
      <c r="R1">
        <v>71400</v>
      </c>
      <c r="S1">
        <v>157080</v>
      </c>
      <c r="T1">
        <v>357000</v>
      </c>
      <c r="U1">
        <v>368424</v>
      </c>
      <c r="V1">
        <v>372708</v>
      </c>
      <c r="W1">
        <v>261324</v>
      </c>
      <c r="X1">
        <v>0</v>
      </c>
      <c r="Y1">
        <v>0</v>
      </c>
      <c r="Z1">
        <v>35700</v>
      </c>
      <c r="AA1">
        <v>149940</v>
      </c>
      <c r="AB1">
        <v>35700</v>
      </c>
      <c r="AC1">
        <v>214200</v>
      </c>
      <c r="AD1">
        <v>452676</v>
      </c>
      <c r="AE1">
        <v>235620</v>
      </c>
      <c r="AF1">
        <v>142800</v>
      </c>
      <c r="AG1">
        <v>285600</v>
      </c>
      <c r="AH1">
        <v>214200</v>
      </c>
      <c r="AI1">
        <v>71400</v>
      </c>
      <c r="AJ1">
        <v>71400</v>
      </c>
      <c r="AK1">
        <v>249900</v>
      </c>
      <c r="AL1">
        <v>385560</v>
      </c>
      <c r="AM1">
        <v>71400</v>
      </c>
      <c r="AN1">
        <v>71400</v>
      </c>
      <c r="AO1">
        <v>71400</v>
      </c>
      <c r="AP1">
        <v>142800</v>
      </c>
      <c r="AQ1">
        <v>392700</v>
      </c>
      <c r="AR1">
        <v>464100</v>
      </c>
      <c r="AS1">
        <v>142800</v>
      </c>
      <c r="AT1">
        <v>142800</v>
      </c>
      <c r="AU1">
        <v>142800</v>
      </c>
      <c r="AV1">
        <v>142800</v>
      </c>
      <c r="AW1">
        <v>142800</v>
      </c>
      <c r="AX1">
        <v>142800</v>
      </c>
      <c r="AY1">
        <v>142800</v>
      </c>
      <c r="AZ1">
        <v>142800</v>
      </c>
      <c r="BA1">
        <v>142800</v>
      </c>
      <c r="BB1">
        <v>142800</v>
      </c>
      <c r="BC1">
        <v>142800</v>
      </c>
    </row>
    <row r="2" spans="1:96">
      <c r="A2" t="s">
        <v>78</v>
      </c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  <c r="H2" t="s">
        <v>85</v>
      </c>
      <c r="I2" t="s">
        <v>86</v>
      </c>
      <c r="J2" t="s">
        <v>87</v>
      </c>
      <c r="K2" t="s">
        <v>88</v>
      </c>
      <c r="L2" t="s">
        <v>89</v>
      </c>
      <c r="M2" t="s">
        <v>90</v>
      </c>
      <c r="N2" t="s">
        <v>91</v>
      </c>
      <c r="O2" t="s">
        <v>92</v>
      </c>
      <c r="P2" t="s">
        <v>93</v>
      </c>
      <c r="Q2" t="s">
        <v>94</v>
      </c>
      <c r="R2" t="s">
        <v>95</v>
      </c>
      <c r="S2" t="s">
        <v>96</v>
      </c>
      <c r="T2" t="s">
        <v>97</v>
      </c>
      <c r="U2" t="s">
        <v>98</v>
      </c>
      <c r="V2" t="s">
        <v>99</v>
      </c>
      <c r="W2" t="s">
        <v>100</v>
      </c>
      <c r="X2" t="s">
        <v>101</v>
      </c>
      <c r="Y2" t="s">
        <v>102</v>
      </c>
      <c r="Z2" t="s">
        <v>103</v>
      </c>
      <c r="AA2" t="s">
        <v>104</v>
      </c>
      <c r="AB2" t="s">
        <v>105</v>
      </c>
      <c r="AC2" t="s">
        <v>106</v>
      </c>
      <c r="AD2" t="s">
        <v>107</v>
      </c>
      <c r="AE2" t="s">
        <v>108</v>
      </c>
      <c r="AF2" t="s">
        <v>109</v>
      </c>
      <c r="AG2" t="s">
        <v>110</v>
      </c>
      <c r="AH2" t="s">
        <v>111</v>
      </c>
      <c r="AI2" t="s">
        <v>112</v>
      </c>
      <c r="AJ2" t="s">
        <v>113</v>
      </c>
      <c r="AK2" t="s">
        <v>114</v>
      </c>
      <c r="AL2" t="s">
        <v>115</v>
      </c>
      <c r="AM2" t="s">
        <v>116</v>
      </c>
      <c r="AN2" t="s">
        <v>117</v>
      </c>
      <c r="AO2" t="s">
        <v>118</v>
      </c>
      <c r="AP2" t="s">
        <v>119</v>
      </c>
      <c r="AQ2" t="s">
        <v>120</v>
      </c>
      <c r="AR2" t="s">
        <v>121</v>
      </c>
      <c r="AS2" t="s">
        <v>122</v>
      </c>
      <c r="AT2" t="s">
        <v>123</v>
      </c>
      <c r="AU2" t="s">
        <v>124</v>
      </c>
      <c r="AV2" t="s">
        <v>125</v>
      </c>
      <c r="AW2" t="s">
        <v>126</v>
      </c>
      <c r="AX2" t="s">
        <v>127</v>
      </c>
      <c r="AY2" t="s">
        <v>128</v>
      </c>
      <c r="AZ2" t="s">
        <v>129</v>
      </c>
      <c r="BA2" t="s">
        <v>130</v>
      </c>
      <c r="BB2" t="s">
        <v>131</v>
      </c>
      <c r="BC2" t="s">
        <v>132</v>
      </c>
      <c r="BD2" t="s">
        <v>7</v>
      </c>
      <c r="BE2" t="s">
        <v>8</v>
      </c>
      <c r="BF2" t="s">
        <v>9</v>
      </c>
      <c r="BG2" t="s">
        <v>10</v>
      </c>
      <c r="BH2" t="s">
        <v>11</v>
      </c>
      <c r="BI2" t="s">
        <v>12</v>
      </c>
      <c r="BJ2" t="s">
        <v>13</v>
      </c>
      <c r="BK2" t="s">
        <v>14</v>
      </c>
      <c r="BL2" t="s">
        <v>15</v>
      </c>
      <c r="BM2" t="s">
        <v>16</v>
      </c>
      <c r="BN2" t="s">
        <v>17</v>
      </c>
      <c r="BO2" t="s">
        <v>18</v>
      </c>
      <c r="BP2" t="s">
        <v>19</v>
      </c>
      <c r="BQ2" t="s">
        <v>20</v>
      </c>
      <c r="BR2" t="s">
        <v>21</v>
      </c>
      <c r="BS2" t="s">
        <v>22</v>
      </c>
      <c r="BT2" t="s">
        <v>23</v>
      </c>
      <c r="BU2" t="s">
        <v>24</v>
      </c>
      <c r="BV2" t="s">
        <v>25</v>
      </c>
      <c r="BW2" t="s">
        <v>26</v>
      </c>
      <c r="BX2" t="s">
        <v>27</v>
      </c>
      <c r="BY2" t="s">
        <v>28</v>
      </c>
      <c r="BZ2" t="s">
        <v>29</v>
      </c>
      <c r="CA2" t="s">
        <v>30</v>
      </c>
      <c r="CB2" t="s">
        <v>31</v>
      </c>
      <c r="CC2" t="s">
        <v>32</v>
      </c>
      <c r="CD2" t="s">
        <v>33</v>
      </c>
      <c r="CE2" t="s">
        <v>34</v>
      </c>
      <c r="CF2" t="s">
        <v>35</v>
      </c>
      <c r="CG2" t="s">
        <v>36</v>
      </c>
      <c r="CH2" t="s">
        <v>37</v>
      </c>
      <c r="CI2" t="s">
        <v>38</v>
      </c>
      <c r="CJ2" t="s">
        <v>39</v>
      </c>
      <c r="CK2" t="s">
        <v>40</v>
      </c>
      <c r="CL2" t="s">
        <v>41</v>
      </c>
      <c r="CM2" t="s">
        <v>42</v>
      </c>
      <c r="CN2" t="s">
        <v>43</v>
      </c>
      <c r="CO2" t="s">
        <v>44</v>
      </c>
      <c r="CP2" t="s">
        <v>45</v>
      </c>
      <c r="CQ2" t="s">
        <v>46</v>
      </c>
      <c r="CR2" t="s">
        <v>47</v>
      </c>
    </row>
    <row r="3" spans="1:96">
      <c r="A3" t="s">
        <v>134</v>
      </c>
      <c r="B3">
        <v>1</v>
      </c>
      <c r="C3">
        <v>20</v>
      </c>
      <c r="D3">
        <v>2</v>
      </c>
      <c r="E3">
        <f>+D3</f>
        <v>2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178500</v>
      </c>
      <c r="R3">
        <v>71400</v>
      </c>
      <c r="S3">
        <v>157080</v>
      </c>
      <c r="T3">
        <v>357000</v>
      </c>
      <c r="U3">
        <v>368424</v>
      </c>
      <c r="V3">
        <v>372708</v>
      </c>
      <c r="W3">
        <v>261324</v>
      </c>
      <c r="X3">
        <v>0</v>
      </c>
      <c r="Y3">
        <v>0</v>
      </c>
      <c r="Z3">
        <v>35700</v>
      </c>
      <c r="AA3">
        <v>149940</v>
      </c>
      <c r="AB3">
        <v>35700</v>
      </c>
      <c r="AC3">
        <v>214200</v>
      </c>
      <c r="AD3">
        <v>452676</v>
      </c>
      <c r="AE3">
        <v>235620</v>
      </c>
      <c r="AF3">
        <v>142800</v>
      </c>
      <c r="AG3">
        <v>285600</v>
      </c>
      <c r="AH3">
        <v>214200</v>
      </c>
      <c r="AI3">
        <v>71400</v>
      </c>
      <c r="AJ3">
        <v>71400</v>
      </c>
      <c r="AK3">
        <v>249900</v>
      </c>
      <c r="AL3">
        <v>385560</v>
      </c>
      <c r="AM3">
        <v>71400</v>
      </c>
      <c r="AN3">
        <v>71400</v>
      </c>
      <c r="AO3">
        <v>71400</v>
      </c>
      <c r="AP3">
        <v>142800</v>
      </c>
      <c r="AQ3">
        <v>392700</v>
      </c>
      <c r="AR3">
        <v>464100</v>
      </c>
      <c r="AS3">
        <v>142800</v>
      </c>
      <c r="AT3">
        <v>142800</v>
      </c>
      <c r="AU3">
        <v>142800</v>
      </c>
      <c r="AV3">
        <v>142800</v>
      </c>
      <c r="AW3">
        <v>142800</v>
      </c>
      <c r="AX3">
        <v>142800</v>
      </c>
      <c r="AY3">
        <v>142800</v>
      </c>
      <c r="AZ3">
        <v>142800</v>
      </c>
      <c r="BA3">
        <v>142800</v>
      </c>
      <c r="BB3">
        <v>142800</v>
      </c>
      <c r="BC3">
        <v>142800</v>
      </c>
      <c r="BD3">
        <v>142800</v>
      </c>
      <c r="BE3">
        <v>142800</v>
      </c>
      <c r="BF3">
        <v>142800</v>
      </c>
      <c r="BG3">
        <v>142800</v>
      </c>
      <c r="BH3">
        <v>142800</v>
      </c>
      <c r="BI3">
        <v>142800</v>
      </c>
      <c r="BJ3">
        <v>142800</v>
      </c>
      <c r="BK3">
        <v>142800</v>
      </c>
      <c r="BL3">
        <v>142800</v>
      </c>
      <c r="BM3">
        <v>142800</v>
      </c>
      <c r="BN3">
        <v>142800</v>
      </c>
      <c r="BO3">
        <v>142800</v>
      </c>
      <c r="BP3">
        <v>142800</v>
      </c>
      <c r="BQ3">
        <v>475524</v>
      </c>
      <c r="BR3">
        <v>475524</v>
      </c>
      <c r="BS3">
        <v>142800</v>
      </c>
      <c r="BT3">
        <v>404600</v>
      </c>
      <c r="BU3">
        <v>285600</v>
      </c>
      <c r="BV3">
        <v>142800</v>
      </c>
      <c r="BW3">
        <v>214200</v>
      </c>
      <c r="BX3">
        <v>285600</v>
      </c>
      <c r="BY3">
        <v>523600</v>
      </c>
      <c r="BZ3">
        <v>285600</v>
      </c>
      <c r="CA3">
        <v>285600</v>
      </c>
      <c r="CB3">
        <v>285600</v>
      </c>
      <c r="CC3">
        <v>285600</v>
      </c>
      <c r="CD3">
        <v>524076</v>
      </c>
      <c r="CE3">
        <v>307020</v>
      </c>
      <c r="CF3">
        <v>285600</v>
      </c>
      <c r="CG3">
        <v>357000</v>
      </c>
      <c r="CH3">
        <v>285600</v>
      </c>
      <c r="CI3">
        <v>285600</v>
      </c>
      <c r="CJ3">
        <v>285600</v>
      </c>
      <c r="CK3">
        <v>321300</v>
      </c>
      <c r="CL3">
        <v>456960</v>
      </c>
      <c r="CM3">
        <v>285600</v>
      </c>
      <c r="CN3">
        <v>285600</v>
      </c>
      <c r="CO3">
        <v>285600</v>
      </c>
      <c r="CP3">
        <v>285600</v>
      </c>
      <c r="CQ3">
        <v>392700</v>
      </c>
      <c r="CR3">
        <v>464100</v>
      </c>
    </row>
    <row r="4" spans="1:96">
      <c r="A4" t="s">
        <v>135</v>
      </c>
      <c r="B4">
        <v>9</v>
      </c>
      <c r="C4">
        <v>21</v>
      </c>
      <c r="D4">
        <v>1</v>
      </c>
      <c r="E4">
        <f t="shared" ref="E4:E52" si="0">+D4</f>
        <v>1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178500</v>
      </c>
      <c r="R4">
        <v>71400</v>
      </c>
      <c r="S4">
        <v>157080</v>
      </c>
      <c r="T4">
        <v>357000</v>
      </c>
      <c r="U4">
        <v>368424</v>
      </c>
      <c r="V4">
        <v>372708</v>
      </c>
      <c r="W4">
        <v>261324</v>
      </c>
      <c r="X4">
        <v>0</v>
      </c>
      <c r="Y4">
        <v>0</v>
      </c>
      <c r="Z4">
        <v>35700</v>
      </c>
      <c r="AA4">
        <v>149940</v>
      </c>
      <c r="AB4">
        <v>35700</v>
      </c>
      <c r="AC4">
        <v>214200</v>
      </c>
      <c r="AD4">
        <v>452676</v>
      </c>
      <c r="AE4">
        <v>235620</v>
      </c>
      <c r="AF4">
        <v>142800</v>
      </c>
      <c r="AG4">
        <v>285600</v>
      </c>
      <c r="AH4">
        <v>214200</v>
      </c>
      <c r="AI4">
        <v>71400</v>
      </c>
      <c r="AJ4">
        <v>71400</v>
      </c>
      <c r="AK4">
        <v>249900</v>
      </c>
      <c r="AL4">
        <v>385560</v>
      </c>
      <c r="AM4">
        <v>71400</v>
      </c>
      <c r="AN4">
        <v>71400</v>
      </c>
      <c r="AO4">
        <v>71400</v>
      </c>
      <c r="AP4">
        <v>142800</v>
      </c>
      <c r="AQ4">
        <v>392700</v>
      </c>
      <c r="AR4">
        <v>464100</v>
      </c>
      <c r="AS4">
        <v>142800</v>
      </c>
      <c r="AT4">
        <v>142800</v>
      </c>
      <c r="AU4">
        <v>142800</v>
      </c>
      <c r="AV4">
        <v>142800</v>
      </c>
      <c r="AW4">
        <v>142800</v>
      </c>
      <c r="AX4">
        <v>142800</v>
      </c>
      <c r="AY4">
        <v>142800</v>
      </c>
      <c r="AZ4">
        <v>142800</v>
      </c>
      <c r="BA4">
        <v>142800</v>
      </c>
      <c r="BB4">
        <v>142800</v>
      </c>
      <c r="BC4">
        <v>142800</v>
      </c>
      <c r="BD4">
        <v>142800</v>
      </c>
      <c r="BE4">
        <v>142800</v>
      </c>
      <c r="BF4">
        <v>142800</v>
      </c>
      <c r="BG4">
        <v>142800</v>
      </c>
      <c r="BH4">
        <v>142800</v>
      </c>
      <c r="BI4">
        <v>142800</v>
      </c>
      <c r="BJ4">
        <v>142800</v>
      </c>
      <c r="BK4">
        <v>142800</v>
      </c>
      <c r="BL4">
        <v>142800</v>
      </c>
      <c r="BM4">
        <v>142800</v>
      </c>
      <c r="BN4">
        <v>142800</v>
      </c>
      <c r="BO4">
        <v>142800</v>
      </c>
      <c r="BP4">
        <v>142800</v>
      </c>
      <c r="BQ4">
        <v>475524</v>
      </c>
      <c r="BR4">
        <v>475524</v>
      </c>
      <c r="BS4">
        <v>142800</v>
      </c>
      <c r="BT4">
        <v>404600</v>
      </c>
      <c r="BU4">
        <v>285600</v>
      </c>
      <c r="BV4">
        <v>142800</v>
      </c>
      <c r="BW4">
        <v>214200</v>
      </c>
      <c r="BX4">
        <v>285600</v>
      </c>
      <c r="BY4">
        <v>523600</v>
      </c>
      <c r="BZ4">
        <v>285600</v>
      </c>
      <c r="CA4">
        <v>285600</v>
      </c>
      <c r="CB4">
        <v>285600</v>
      </c>
      <c r="CC4">
        <v>285600</v>
      </c>
      <c r="CD4">
        <v>524076</v>
      </c>
      <c r="CE4">
        <v>307020</v>
      </c>
      <c r="CF4">
        <v>285600</v>
      </c>
      <c r="CG4">
        <v>357000</v>
      </c>
      <c r="CH4">
        <v>285600</v>
      </c>
      <c r="CI4">
        <v>285600</v>
      </c>
      <c r="CJ4">
        <v>285600</v>
      </c>
      <c r="CK4">
        <v>321300</v>
      </c>
      <c r="CL4">
        <v>456960</v>
      </c>
      <c r="CM4">
        <v>285600</v>
      </c>
      <c r="CN4">
        <v>285600</v>
      </c>
      <c r="CO4">
        <v>285600</v>
      </c>
      <c r="CP4">
        <v>285600</v>
      </c>
      <c r="CQ4">
        <v>392700</v>
      </c>
      <c r="CR4">
        <v>464100</v>
      </c>
    </row>
    <row r="5" spans="1:96">
      <c r="A5" t="s">
        <v>136</v>
      </c>
      <c r="B5">
        <v>5</v>
      </c>
      <c r="C5">
        <v>22</v>
      </c>
      <c r="D5">
        <v>1</v>
      </c>
      <c r="E5">
        <f t="shared" si="0"/>
        <v>1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178500</v>
      </c>
      <c r="R5">
        <v>71400</v>
      </c>
      <c r="S5">
        <v>157080</v>
      </c>
      <c r="T5">
        <v>357000</v>
      </c>
      <c r="U5">
        <v>368424</v>
      </c>
      <c r="V5">
        <v>372708</v>
      </c>
      <c r="W5">
        <v>261324</v>
      </c>
      <c r="X5">
        <v>0</v>
      </c>
      <c r="Y5">
        <v>0</v>
      </c>
      <c r="Z5">
        <v>35700</v>
      </c>
      <c r="AA5">
        <v>149940</v>
      </c>
      <c r="AB5">
        <v>35700</v>
      </c>
      <c r="AC5">
        <v>214200</v>
      </c>
      <c r="AD5">
        <v>452676</v>
      </c>
      <c r="AE5">
        <v>235620</v>
      </c>
      <c r="AF5">
        <v>142800</v>
      </c>
      <c r="AG5">
        <v>285600</v>
      </c>
      <c r="AH5">
        <v>214200</v>
      </c>
      <c r="AI5">
        <v>71400</v>
      </c>
      <c r="AJ5">
        <v>71400</v>
      </c>
      <c r="AK5">
        <v>249900</v>
      </c>
      <c r="AL5">
        <v>385560</v>
      </c>
      <c r="AM5">
        <v>71400</v>
      </c>
      <c r="AN5">
        <v>71400</v>
      </c>
      <c r="AO5">
        <v>71400</v>
      </c>
      <c r="AP5">
        <v>142800</v>
      </c>
      <c r="AQ5">
        <v>392700</v>
      </c>
      <c r="AR5">
        <v>464100</v>
      </c>
      <c r="AS5">
        <v>142800</v>
      </c>
      <c r="AT5">
        <v>142800</v>
      </c>
      <c r="AU5">
        <v>142800</v>
      </c>
      <c r="AV5">
        <v>142800</v>
      </c>
      <c r="AW5">
        <v>142800</v>
      </c>
      <c r="AX5">
        <v>142800</v>
      </c>
      <c r="AY5">
        <v>142800</v>
      </c>
      <c r="AZ5">
        <v>142800</v>
      </c>
      <c r="BA5">
        <v>142800</v>
      </c>
      <c r="BB5">
        <v>142800</v>
      </c>
      <c r="BC5">
        <v>142800</v>
      </c>
      <c r="BD5">
        <v>142800</v>
      </c>
      <c r="BE5">
        <v>142800</v>
      </c>
      <c r="BF5">
        <v>142800</v>
      </c>
      <c r="BG5">
        <v>142800</v>
      </c>
      <c r="BH5">
        <v>142800</v>
      </c>
      <c r="BI5">
        <v>142800</v>
      </c>
      <c r="BJ5">
        <v>142800</v>
      </c>
      <c r="BK5">
        <v>142800</v>
      </c>
      <c r="BL5">
        <v>142800</v>
      </c>
      <c r="BM5">
        <v>142800</v>
      </c>
      <c r="BN5">
        <v>142800</v>
      </c>
      <c r="BO5">
        <v>142800</v>
      </c>
      <c r="BP5">
        <v>142800</v>
      </c>
      <c r="BQ5">
        <v>475524</v>
      </c>
      <c r="BR5">
        <v>475524</v>
      </c>
      <c r="BS5">
        <v>142800</v>
      </c>
      <c r="BT5">
        <v>404600</v>
      </c>
      <c r="BU5">
        <v>285600</v>
      </c>
      <c r="BV5">
        <v>142800</v>
      </c>
      <c r="BW5">
        <v>214200</v>
      </c>
      <c r="BX5">
        <v>285600</v>
      </c>
      <c r="BY5">
        <v>523600</v>
      </c>
      <c r="BZ5">
        <v>285600</v>
      </c>
      <c r="CA5">
        <v>285600</v>
      </c>
      <c r="CB5">
        <v>285600</v>
      </c>
      <c r="CC5">
        <v>285600</v>
      </c>
      <c r="CD5">
        <v>524076</v>
      </c>
      <c r="CE5">
        <v>307020</v>
      </c>
      <c r="CF5">
        <v>285600</v>
      </c>
      <c r="CG5">
        <v>357000</v>
      </c>
      <c r="CH5">
        <v>285600</v>
      </c>
      <c r="CI5">
        <v>285600</v>
      </c>
      <c r="CJ5">
        <v>285600</v>
      </c>
      <c r="CK5">
        <v>321300</v>
      </c>
      <c r="CL5">
        <v>456960</v>
      </c>
      <c r="CM5">
        <v>285600</v>
      </c>
      <c r="CN5">
        <v>285600</v>
      </c>
      <c r="CO5">
        <v>285600</v>
      </c>
      <c r="CP5">
        <v>285600</v>
      </c>
      <c r="CQ5">
        <v>392700</v>
      </c>
      <c r="CR5">
        <v>464100</v>
      </c>
    </row>
    <row r="6" spans="1:96">
      <c r="A6" t="s">
        <v>137</v>
      </c>
      <c r="B6">
        <v>3</v>
      </c>
      <c r="C6">
        <v>23</v>
      </c>
      <c r="D6">
        <v>2</v>
      </c>
      <c r="E6">
        <f t="shared" si="0"/>
        <v>2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178500</v>
      </c>
      <c r="R6">
        <v>71400</v>
      </c>
      <c r="S6">
        <v>157080</v>
      </c>
      <c r="T6">
        <v>357000</v>
      </c>
      <c r="U6">
        <v>368424</v>
      </c>
      <c r="V6">
        <v>372708</v>
      </c>
      <c r="W6">
        <v>261324</v>
      </c>
      <c r="X6">
        <v>0</v>
      </c>
      <c r="Y6">
        <v>0</v>
      </c>
      <c r="Z6">
        <v>35700</v>
      </c>
      <c r="AA6">
        <v>149940</v>
      </c>
      <c r="AB6">
        <v>35700</v>
      </c>
      <c r="AC6">
        <v>214200</v>
      </c>
      <c r="AD6">
        <v>452676</v>
      </c>
      <c r="AE6">
        <v>235620</v>
      </c>
      <c r="AF6">
        <v>142800</v>
      </c>
      <c r="AG6">
        <v>285600</v>
      </c>
      <c r="AH6">
        <v>214200</v>
      </c>
      <c r="AI6">
        <v>71400</v>
      </c>
      <c r="AJ6">
        <v>71400</v>
      </c>
      <c r="AK6">
        <v>249900</v>
      </c>
      <c r="AL6">
        <v>385560</v>
      </c>
      <c r="AM6">
        <v>71400</v>
      </c>
      <c r="AN6">
        <v>71400</v>
      </c>
      <c r="AO6">
        <v>71400</v>
      </c>
      <c r="AP6">
        <v>142800</v>
      </c>
      <c r="AQ6">
        <v>392700</v>
      </c>
      <c r="AR6">
        <v>464100</v>
      </c>
      <c r="AS6">
        <v>142800</v>
      </c>
      <c r="AT6">
        <v>142800</v>
      </c>
      <c r="AU6">
        <v>142800</v>
      </c>
      <c r="AV6">
        <v>142800</v>
      </c>
      <c r="AW6">
        <v>142800</v>
      </c>
      <c r="AX6">
        <v>142800</v>
      </c>
      <c r="AY6">
        <v>142800</v>
      </c>
      <c r="AZ6">
        <v>142800</v>
      </c>
      <c r="BA6">
        <v>142800</v>
      </c>
      <c r="BB6">
        <v>142800</v>
      </c>
      <c r="BC6">
        <v>142800</v>
      </c>
      <c r="BD6">
        <v>142800</v>
      </c>
      <c r="BE6">
        <v>142800</v>
      </c>
      <c r="BF6">
        <v>142800</v>
      </c>
      <c r="BG6">
        <v>142800</v>
      </c>
      <c r="BH6">
        <v>142800</v>
      </c>
      <c r="BI6">
        <v>142800</v>
      </c>
      <c r="BJ6">
        <v>142800</v>
      </c>
      <c r="BK6">
        <v>142800</v>
      </c>
      <c r="BL6">
        <v>142800</v>
      </c>
      <c r="BM6">
        <v>142800</v>
      </c>
      <c r="BN6">
        <v>142800</v>
      </c>
      <c r="BO6">
        <v>142800</v>
      </c>
      <c r="BP6">
        <v>142800</v>
      </c>
      <c r="BQ6">
        <v>475524</v>
      </c>
      <c r="BR6">
        <v>475524</v>
      </c>
      <c r="BS6">
        <v>142800</v>
      </c>
      <c r="BT6">
        <v>404600</v>
      </c>
      <c r="BU6">
        <v>285600</v>
      </c>
      <c r="BV6">
        <v>142800</v>
      </c>
      <c r="BW6">
        <v>214200</v>
      </c>
      <c r="BX6">
        <v>285600</v>
      </c>
      <c r="BY6">
        <v>523600</v>
      </c>
      <c r="BZ6">
        <v>285600</v>
      </c>
      <c r="CA6">
        <v>285600</v>
      </c>
      <c r="CB6">
        <v>285600</v>
      </c>
      <c r="CC6">
        <v>285600</v>
      </c>
      <c r="CD6">
        <v>524076</v>
      </c>
      <c r="CE6">
        <v>307020</v>
      </c>
      <c r="CF6">
        <v>285600</v>
      </c>
      <c r="CG6">
        <v>357000</v>
      </c>
      <c r="CH6">
        <v>285600</v>
      </c>
      <c r="CI6">
        <v>285600</v>
      </c>
      <c r="CJ6">
        <v>285600</v>
      </c>
      <c r="CK6">
        <v>321300</v>
      </c>
      <c r="CL6">
        <v>456960</v>
      </c>
      <c r="CM6">
        <v>285600</v>
      </c>
      <c r="CN6">
        <v>285600</v>
      </c>
      <c r="CO6">
        <v>285600</v>
      </c>
      <c r="CP6">
        <v>285600</v>
      </c>
      <c r="CQ6">
        <v>392700</v>
      </c>
      <c r="CR6">
        <v>464100</v>
      </c>
    </row>
    <row r="7" spans="1:96">
      <c r="A7" t="s">
        <v>138</v>
      </c>
      <c r="B7">
        <v>23</v>
      </c>
      <c r="C7">
        <v>24</v>
      </c>
      <c r="D7">
        <v>1</v>
      </c>
      <c r="E7">
        <f t="shared" si="0"/>
        <v>1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178500</v>
      </c>
      <c r="R7">
        <v>71400</v>
      </c>
      <c r="S7">
        <v>157080</v>
      </c>
      <c r="T7">
        <v>357000</v>
      </c>
      <c r="U7">
        <v>368424</v>
      </c>
      <c r="V7">
        <v>372708</v>
      </c>
      <c r="W7">
        <v>261324</v>
      </c>
      <c r="X7">
        <v>0</v>
      </c>
      <c r="Y7">
        <v>0</v>
      </c>
      <c r="Z7">
        <v>35700</v>
      </c>
      <c r="AA7">
        <v>149940</v>
      </c>
      <c r="AB7">
        <v>35700</v>
      </c>
      <c r="AC7">
        <v>214200</v>
      </c>
      <c r="AD7">
        <v>452676</v>
      </c>
      <c r="AE7">
        <v>235620</v>
      </c>
      <c r="AF7">
        <v>142800</v>
      </c>
      <c r="AG7">
        <v>285600</v>
      </c>
      <c r="AH7">
        <v>214200</v>
      </c>
      <c r="AI7">
        <v>71400</v>
      </c>
      <c r="AJ7">
        <v>71400</v>
      </c>
      <c r="AK7">
        <v>249900</v>
      </c>
      <c r="AL7">
        <v>385560</v>
      </c>
      <c r="AM7">
        <v>71400</v>
      </c>
      <c r="AN7">
        <v>71400</v>
      </c>
      <c r="AO7">
        <v>71400</v>
      </c>
      <c r="AP7">
        <v>142800</v>
      </c>
      <c r="AQ7">
        <v>392700</v>
      </c>
      <c r="AR7">
        <v>464100</v>
      </c>
      <c r="AS7">
        <v>142800</v>
      </c>
      <c r="AT7">
        <v>142800</v>
      </c>
      <c r="AU7">
        <v>142800</v>
      </c>
      <c r="AV7">
        <v>142800</v>
      </c>
      <c r="AW7">
        <v>142800</v>
      </c>
      <c r="AX7">
        <v>142800</v>
      </c>
      <c r="AY7">
        <v>142800</v>
      </c>
      <c r="AZ7">
        <v>142800</v>
      </c>
      <c r="BA7">
        <v>142800</v>
      </c>
      <c r="BB7">
        <v>142800</v>
      </c>
      <c r="BC7">
        <v>142800</v>
      </c>
      <c r="BD7">
        <v>142800</v>
      </c>
      <c r="BE7">
        <v>142800</v>
      </c>
      <c r="BF7">
        <v>142800</v>
      </c>
      <c r="BG7">
        <v>142800</v>
      </c>
      <c r="BH7">
        <v>142800</v>
      </c>
      <c r="BI7">
        <v>142800</v>
      </c>
      <c r="BJ7">
        <v>142800</v>
      </c>
      <c r="BK7">
        <v>142800</v>
      </c>
      <c r="BL7">
        <v>142800</v>
      </c>
      <c r="BM7">
        <v>142800</v>
      </c>
      <c r="BN7">
        <v>142800</v>
      </c>
      <c r="BO7">
        <v>142800</v>
      </c>
      <c r="BP7">
        <v>142800</v>
      </c>
      <c r="BQ7">
        <v>475524</v>
      </c>
      <c r="BR7">
        <v>475524</v>
      </c>
      <c r="BS7">
        <v>142800</v>
      </c>
      <c r="BT7">
        <v>404600</v>
      </c>
      <c r="BU7">
        <v>285600</v>
      </c>
      <c r="BV7">
        <v>142800</v>
      </c>
      <c r="BW7">
        <v>214200</v>
      </c>
      <c r="BX7">
        <v>285600</v>
      </c>
      <c r="BY7">
        <v>523600</v>
      </c>
      <c r="BZ7">
        <v>285600</v>
      </c>
      <c r="CA7">
        <v>285600</v>
      </c>
      <c r="CB7">
        <v>285600</v>
      </c>
      <c r="CC7">
        <v>285600</v>
      </c>
      <c r="CD7">
        <v>524076</v>
      </c>
      <c r="CE7">
        <v>307020</v>
      </c>
      <c r="CF7">
        <v>285600</v>
      </c>
      <c r="CG7">
        <v>357000</v>
      </c>
      <c r="CH7">
        <v>285600</v>
      </c>
      <c r="CI7">
        <v>285600</v>
      </c>
      <c r="CJ7">
        <v>285600</v>
      </c>
      <c r="CK7">
        <v>321300</v>
      </c>
      <c r="CL7">
        <v>456960</v>
      </c>
      <c r="CM7">
        <v>285600</v>
      </c>
      <c r="CN7">
        <v>285600</v>
      </c>
      <c r="CO7">
        <v>285600</v>
      </c>
      <c r="CP7">
        <v>285600</v>
      </c>
      <c r="CQ7">
        <v>392700</v>
      </c>
      <c r="CR7">
        <v>464100</v>
      </c>
    </row>
    <row r="8" spans="1:96">
      <c r="A8" t="s">
        <v>139</v>
      </c>
      <c r="B8">
        <v>2</v>
      </c>
      <c r="C8">
        <v>25</v>
      </c>
      <c r="D8">
        <v>1</v>
      </c>
      <c r="E8">
        <f t="shared" si="0"/>
        <v>1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178500</v>
      </c>
      <c r="R8">
        <v>71400</v>
      </c>
      <c r="S8">
        <v>157080</v>
      </c>
      <c r="T8">
        <v>357000</v>
      </c>
      <c r="U8">
        <v>368424</v>
      </c>
      <c r="V8">
        <v>372708</v>
      </c>
      <c r="W8">
        <v>261324</v>
      </c>
      <c r="X8">
        <v>0</v>
      </c>
      <c r="Y8">
        <v>0</v>
      </c>
      <c r="Z8">
        <v>35700</v>
      </c>
      <c r="AA8">
        <v>149940</v>
      </c>
      <c r="AB8">
        <v>35700</v>
      </c>
      <c r="AC8">
        <v>214200</v>
      </c>
      <c r="AD8">
        <v>452676</v>
      </c>
      <c r="AE8">
        <v>235620</v>
      </c>
      <c r="AF8">
        <v>142800</v>
      </c>
      <c r="AG8">
        <v>285600</v>
      </c>
      <c r="AH8">
        <v>214200</v>
      </c>
      <c r="AI8">
        <v>71400</v>
      </c>
      <c r="AJ8">
        <v>71400</v>
      </c>
      <c r="AK8">
        <v>249900</v>
      </c>
      <c r="AL8">
        <v>385560</v>
      </c>
      <c r="AM8">
        <v>71400</v>
      </c>
      <c r="AN8">
        <v>71400</v>
      </c>
      <c r="AO8">
        <v>71400</v>
      </c>
      <c r="AP8">
        <v>142800</v>
      </c>
      <c r="AQ8">
        <v>392700</v>
      </c>
      <c r="AR8">
        <v>464100</v>
      </c>
      <c r="AS8">
        <v>142800</v>
      </c>
      <c r="AT8">
        <v>142800</v>
      </c>
      <c r="AU8">
        <v>142800</v>
      </c>
      <c r="AV8">
        <v>142800</v>
      </c>
      <c r="AW8">
        <v>142800</v>
      </c>
      <c r="AX8">
        <v>142800</v>
      </c>
      <c r="AY8">
        <v>142800</v>
      </c>
      <c r="AZ8">
        <v>142800</v>
      </c>
      <c r="BA8">
        <v>142800</v>
      </c>
      <c r="BB8">
        <v>142800</v>
      </c>
      <c r="BC8">
        <v>142800</v>
      </c>
      <c r="BD8">
        <v>142800</v>
      </c>
      <c r="BE8">
        <v>142800</v>
      </c>
      <c r="BF8">
        <v>142800</v>
      </c>
      <c r="BG8">
        <v>142800</v>
      </c>
      <c r="BH8">
        <v>142800</v>
      </c>
      <c r="BI8">
        <v>142800</v>
      </c>
      <c r="BJ8">
        <v>142800</v>
      </c>
      <c r="BK8">
        <v>142800</v>
      </c>
      <c r="BL8">
        <v>142800</v>
      </c>
      <c r="BM8">
        <v>142800</v>
      </c>
      <c r="BN8">
        <v>142800</v>
      </c>
      <c r="BO8">
        <v>142800</v>
      </c>
      <c r="BP8">
        <v>142800</v>
      </c>
      <c r="BQ8">
        <v>475524</v>
      </c>
      <c r="BR8">
        <v>475524</v>
      </c>
      <c r="BS8">
        <v>142800</v>
      </c>
      <c r="BT8">
        <v>404600</v>
      </c>
      <c r="BU8">
        <v>285600</v>
      </c>
      <c r="BV8">
        <v>142800</v>
      </c>
      <c r="BW8">
        <v>214200</v>
      </c>
      <c r="BX8">
        <v>285600</v>
      </c>
      <c r="BY8">
        <v>523600</v>
      </c>
      <c r="BZ8">
        <v>285600</v>
      </c>
      <c r="CA8">
        <v>285600</v>
      </c>
      <c r="CB8">
        <v>285600</v>
      </c>
      <c r="CC8">
        <v>285600</v>
      </c>
      <c r="CD8">
        <v>524076</v>
      </c>
      <c r="CE8">
        <v>307020</v>
      </c>
      <c r="CF8">
        <v>285600</v>
      </c>
      <c r="CG8">
        <v>357000</v>
      </c>
      <c r="CH8">
        <v>285600</v>
      </c>
      <c r="CI8">
        <v>285600</v>
      </c>
      <c r="CJ8">
        <v>285600</v>
      </c>
      <c r="CK8">
        <v>321300</v>
      </c>
      <c r="CL8">
        <v>456960</v>
      </c>
      <c r="CM8">
        <v>285600</v>
      </c>
      <c r="CN8">
        <v>285600</v>
      </c>
      <c r="CO8">
        <v>285600</v>
      </c>
      <c r="CP8">
        <v>285600</v>
      </c>
      <c r="CQ8">
        <v>392700</v>
      </c>
      <c r="CR8">
        <v>464100</v>
      </c>
    </row>
    <row r="9" spans="1:96">
      <c r="A9" t="s">
        <v>140</v>
      </c>
      <c r="B9">
        <v>3</v>
      </c>
      <c r="C9">
        <v>26</v>
      </c>
      <c r="D9">
        <v>2</v>
      </c>
      <c r="E9">
        <f t="shared" si="0"/>
        <v>2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178500</v>
      </c>
      <c r="R9">
        <v>71400</v>
      </c>
      <c r="S9">
        <v>157080</v>
      </c>
      <c r="T9">
        <v>357000</v>
      </c>
      <c r="U9">
        <v>368424</v>
      </c>
      <c r="V9">
        <v>372708</v>
      </c>
      <c r="W9">
        <v>261324</v>
      </c>
      <c r="X9">
        <v>0</v>
      </c>
      <c r="Y9">
        <v>0</v>
      </c>
      <c r="Z9">
        <v>35700</v>
      </c>
      <c r="AA9">
        <v>149940</v>
      </c>
      <c r="AB9">
        <v>35700</v>
      </c>
      <c r="AC9">
        <v>214200</v>
      </c>
      <c r="AD9">
        <v>452676</v>
      </c>
      <c r="AE9">
        <v>235620</v>
      </c>
      <c r="AF9">
        <v>142800</v>
      </c>
      <c r="AG9">
        <v>285600</v>
      </c>
      <c r="AH9">
        <v>214200</v>
      </c>
      <c r="AI9">
        <v>71400</v>
      </c>
      <c r="AJ9">
        <v>71400</v>
      </c>
      <c r="AK9">
        <v>249900</v>
      </c>
      <c r="AL9">
        <v>385560</v>
      </c>
      <c r="AM9">
        <v>71400</v>
      </c>
      <c r="AN9">
        <v>71400</v>
      </c>
      <c r="AO9">
        <v>71400</v>
      </c>
      <c r="AP9">
        <v>142800</v>
      </c>
      <c r="AQ9">
        <v>392700</v>
      </c>
      <c r="AR9">
        <v>464100</v>
      </c>
      <c r="AS9">
        <v>142800</v>
      </c>
      <c r="AT9">
        <v>142800</v>
      </c>
      <c r="AU9">
        <v>142800</v>
      </c>
      <c r="AV9">
        <v>142800</v>
      </c>
      <c r="AW9">
        <v>142800</v>
      </c>
      <c r="AX9">
        <v>142800</v>
      </c>
      <c r="AY9">
        <v>142800</v>
      </c>
      <c r="AZ9">
        <v>142800</v>
      </c>
      <c r="BA9">
        <v>142800</v>
      </c>
      <c r="BB9">
        <v>142800</v>
      </c>
      <c r="BC9">
        <v>142800</v>
      </c>
      <c r="BD9">
        <v>142800</v>
      </c>
      <c r="BE9">
        <v>142800</v>
      </c>
      <c r="BF9">
        <v>142800</v>
      </c>
      <c r="BG9">
        <v>142800</v>
      </c>
      <c r="BH9">
        <v>142800</v>
      </c>
      <c r="BI9">
        <v>142800</v>
      </c>
      <c r="BJ9">
        <v>142800</v>
      </c>
      <c r="BK9">
        <v>142800</v>
      </c>
      <c r="BL9">
        <v>142800</v>
      </c>
      <c r="BM9">
        <v>142800</v>
      </c>
      <c r="BN9">
        <v>142800</v>
      </c>
      <c r="BO9">
        <v>142800</v>
      </c>
      <c r="BP9">
        <v>142800</v>
      </c>
      <c r="BQ9">
        <v>475524</v>
      </c>
      <c r="BR9">
        <v>475524</v>
      </c>
      <c r="BS9">
        <v>142800</v>
      </c>
      <c r="BT9">
        <v>404600</v>
      </c>
      <c r="BU9">
        <v>285600</v>
      </c>
      <c r="BV9">
        <v>142800</v>
      </c>
      <c r="BW9">
        <v>214200</v>
      </c>
      <c r="BX9">
        <v>285600</v>
      </c>
      <c r="BY9">
        <v>523600</v>
      </c>
      <c r="BZ9">
        <v>285600</v>
      </c>
      <c r="CA9">
        <v>285600</v>
      </c>
      <c r="CB9">
        <v>285600</v>
      </c>
      <c r="CC9">
        <v>285600</v>
      </c>
      <c r="CD9">
        <v>524076</v>
      </c>
      <c r="CE9">
        <v>307020</v>
      </c>
      <c r="CF9">
        <v>285600</v>
      </c>
      <c r="CG9">
        <v>357000</v>
      </c>
      <c r="CH9">
        <v>285600</v>
      </c>
      <c r="CI9">
        <v>285600</v>
      </c>
      <c r="CJ9">
        <v>285600</v>
      </c>
      <c r="CK9">
        <v>321300</v>
      </c>
      <c r="CL9">
        <v>456960</v>
      </c>
      <c r="CM9">
        <v>285600</v>
      </c>
      <c r="CN9">
        <v>285600</v>
      </c>
      <c r="CO9">
        <v>285600</v>
      </c>
      <c r="CP9">
        <v>285600</v>
      </c>
      <c r="CQ9">
        <v>392700</v>
      </c>
      <c r="CR9">
        <v>464100</v>
      </c>
    </row>
    <row r="10" spans="1:96">
      <c r="A10" t="s">
        <v>141</v>
      </c>
      <c r="B10">
        <v>6</v>
      </c>
      <c r="C10">
        <v>27</v>
      </c>
      <c r="D10">
        <v>1</v>
      </c>
      <c r="E10">
        <f t="shared" si="0"/>
        <v>1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178500</v>
      </c>
      <c r="R10">
        <v>71400</v>
      </c>
      <c r="S10">
        <v>157080</v>
      </c>
      <c r="T10">
        <v>357000</v>
      </c>
      <c r="U10">
        <v>368424</v>
      </c>
      <c r="V10">
        <v>372708</v>
      </c>
      <c r="W10">
        <v>261324</v>
      </c>
      <c r="X10">
        <v>0</v>
      </c>
      <c r="Y10">
        <v>0</v>
      </c>
      <c r="Z10">
        <v>35700</v>
      </c>
      <c r="AA10">
        <v>149940</v>
      </c>
      <c r="AB10">
        <v>35700</v>
      </c>
      <c r="AC10">
        <v>214200</v>
      </c>
      <c r="AD10">
        <v>452676</v>
      </c>
      <c r="AE10">
        <v>235620</v>
      </c>
      <c r="AF10">
        <v>142800</v>
      </c>
      <c r="AG10">
        <v>285600</v>
      </c>
      <c r="AH10">
        <v>214200</v>
      </c>
      <c r="AI10">
        <v>71400</v>
      </c>
      <c r="AJ10">
        <v>71400</v>
      </c>
      <c r="AK10">
        <v>249900</v>
      </c>
      <c r="AL10">
        <v>385560</v>
      </c>
      <c r="AM10">
        <v>71400</v>
      </c>
      <c r="AN10">
        <v>71400</v>
      </c>
      <c r="AO10">
        <v>71400</v>
      </c>
      <c r="AP10">
        <v>142800</v>
      </c>
      <c r="AQ10">
        <v>392700</v>
      </c>
      <c r="AR10">
        <v>464100</v>
      </c>
      <c r="AS10">
        <v>142800</v>
      </c>
      <c r="AT10">
        <v>142800</v>
      </c>
      <c r="AU10">
        <v>142800</v>
      </c>
      <c r="AV10">
        <v>142800</v>
      </c>
      <c r="AW10">
        <v>142800</v>
      </c>
      <c r="AX10">
        <v>142800</v>
      </c>
      <c r="AY10">
        <v>142800</v>
      </c>
      <c r="AZ10">
        <v>142800</v>
      </c>
      <c r="BA10">
        <v>142800</v>
      </c>
      <c r="BB10">
        <v>142800</v>
      </c>
      <c r="BC10">
        <v>142800</v>
      </c>
      <c r="BD10">
        <v>142800</v>
      </c>
      <c r="BE10">
        <v>142800</v>
      </c>
      <c r="BF10">
        <v>142800</v>
      </c>
      <c r="BG10">
        <v>142800</v>
      </c>
      <c r="BH10">
        <v>142800</v>
      </c>
      <c r="BI10">
        <v>142800</v>
      </c>
      <c r="BJ10">
        <v>142800</v>
      </c>
      <c r="BK10">
        <v>142800</v>
      </c>
      <c r="BL10">
        <v>142800</v>
      </c>
      <c r="BM10">
        <v>142800</v>
      </c>
      <c r="BN10">
        <v>142800</v>
      </c>
      <c r="BO10">
        <v>142800</v>
      </c>
      <c r="BP10">
        <v>142800</v>
      </c>
      <c r="BQ10">
        <v>475524</v>
      </c>
      <c r="BR10">
        <v>475524</v>
      </c>
      <c r="BS10">
        <v>142800</v>
      </c>
      <c r="BT10">
        <v>404600</v>
      </c>
      <c r="BU10">
        <v>285600</v>
      </c>
      <c r="BV10">
        <v>142800</v>
      </c>
      <c r="BW10">
        <v>214200</v>
      </c>
      <c r="BX10">
        <v>285600</v>
      </c>
      <c r="BY10">
        <v>523600</v>
      </c>
      <c r="BZ10">
        <v>285600</v>
      </c>
      <c r="CA10">
        <v>285600</v>
      </c>
      <c r="CB10">
        <v>285600</v>
      </c>
      <c r="CC10">
        <v>285600</v>
      </c>
      <c r="CD10">
        <v>524076</v>
      </c>
      <c r="CE10">
        <v>307020</v>
      </c>
      <c r="CF10">
        <v>285600</v>
      </c>
      <c r="CG10">
        <v>357000</v>
      </c>
      <c r="CH10">
        <v>285600</v>
      </c>
      <c r="CI10">
        <v>285600</v>
      </c>
      <c r="CJ10">
        <v>285600</v>
      </c>
      <c r="CK10">
        <v>321300</v>
      </c>
      <c r="CL10">
        <v>456960</v>
      </c>
      <c r="CM10">
        <v>285600</v>
      </c>
      <c r="CN10">
        <v>285600</v>
      </c>
      <c r="CO10">
        <v>285600</v>
      </c>
      <c r="CP10">
        <v>285600</v>
      </c>
      <c r="CQ10">
        <v>392700</v>
      </c>
      <c r="CR10">
        <v>464100</v>
      </c>
    </row>
    <row r="11" spans="1:96">
      <c r="A11" t="s">
        <v>142</v>
      </c>
      <c r="B11">
        <f t="shared" ref="B11:B29" si="1">+B4+10</f>
        <v>19</v>
      </c>
      <c r="C11">
        <v>28</v>
      </c>
      <c r="D11">
        <v>1</v>
      </c>
      <c r="E11">
        <f t="shared" si="0"/>
        <v>1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178500</v>
      </c>
      <c r="R11">
        <v>71400</v>
      </c>
      <c r="S11">
        <v>157080</v>
      </c>
      <c r="T11">
        <v>357000</v>
      </c>
      <c r="U11">
        <v>368424</v>
      </c>
      <c r="V11">
        <v>372708</v>
      </c>
      <c r="W11">
        <v>261324</v>
      </c>
      <c r="X11">
        <v>0</v>
      </c>
      <c r="Y11">
        <v>0</v>
      </c>
      <c r="Z11">
        <v>35700</v>
      </c>
      <c r="AA11">
        <v>149940</v>
      </c>
      <c r="AB11">
        <v>35700</v>
      </c>
      <c r="AC11">
        <v>214200</v>
      </c>
      <c r="AD11">
        <v>452676</v>
      </c>
      <c r="AE11">
        <v>235620</v>
      </c>
      <c r="AF11">
        <v>142800</v>
      </c>
      <c r="AG11">
        <v>285600</v>
      </c>
      <c r="AH11">
        <v>214200</v>
      </c>
      <c r="AI11">
        <v>71400</v>
      </c>
      <c r="AJ11">
        <v>71400</v>
      </c>
      <c r="AK11">
        <v>249900</v>
      </c>
      <c r="AL11">
        <v>385560</v>
      </c>
      <c r="AM11">
        <v>71400</v>
      </c>
      <c r="AN11">
        <v>71400</v>
      </c>
      <c r="AO11">
        <v>71400</v>
      </c>
      <c r="AP11">
        <v>142800</v>
      </c>
      <c r="AQ11">
        <v>392700</v>
      </c>
      <c r="AR11">
        <v>464100</v>
      </c>
      <c r="AS11">
        <v>142800</v>
      </c>
      <c r="AT11">
        <v>142800</v>
      </c>
      <c r="AU11">
        <v>142800</v>
      </c>
      <c r="AV11">
        <v>142800</v>
      </c>
      <c r="AW11">
        <v>142800</v>
      </c>
      <c r="AX11">
        <v>142800</v>
      </c>
      <c r="AY11">
        <v>142800</v>
      </c>
      <c r="AZ11">
        <v>142800</v>
      </c>
      <c r="BA11">
        <v>142800</v>
      </c>
      <c r="BB11">
        <v>142800</v>
      </c>
      <c r="BC11">
        <v>142800</v>
      </c>
      <c r="BD11">
        <v>142800</v>
      </c>
      <c r="BE11">
        <v>142800</v>
      </c>
      <c r="BF11">
        <v>142800</v>
      </c>
      <c r="BG11">
        <v>142800</v>
      </c>
      <c r="BH11">
        <v>142800</v>
      </c>
      <c r="BI11">
        <v>142800</v>
      </c>
      <c r="BJ11">
        <v>142800</v>
      </c>
      <c r="BK11">
        <v>142800</v>
      </c>
      <c r="BL11">
        <v>142800</v>
      </c>
      <c r="BM11">
        <v>142800</v>
      </c>
      <c r="BN11">
        <v>142800</v>
      </c>
      <c r="BO11">
        <v>142800</v>
      </c>
      <c r="BP11">
        <v>142800</v>
      </c>
      <c r="BQ11">
        <v>475524</v>
      </c>
      <c r="BR11">
        <v>475524</v>
      </c>
      <c r="BS11">
        <v>142800</v>
      </c>
      <c r="BT11">
        <v>404600</v>
      </c>
      <c r="BU11">
        <v>285600</v>
      </c>
      <c r="BV11">
        <v>142800</v>
      </c>
      <c r="BW11">
        <v>214200</v>
      </c>
      <c r="BX11">
        <v>285600</v>
      </c>
      <c r="BY11">
        <v>523600</v>
      </c>
      <c r="BZ11">
        <v>285600</v>
      </c>
      <c r="CA11">
        <v>285600</v>
      </c>
      <c r="CB11">
        <v>285600</v>
      </c>
      <c r="CC11">
        <v>285600</v>
      </c>
      <c r="CD11">
        <v>524076</v>
      </c>
      <c r="CE11">
        <v>307020</v>
      </c>
      <c r="CF11">
        <v>285600</v>
      </c>
      <c r="CG11">
        <v>357000</v>
      </c>
      <c r="CH11">
        <v>285600</v>
      </c>
      <c r="CI11">
        <v>285600</v>
      </c>
      <c r="CJ11">
        <v>285600</v>
      </c>
      <c r="CK11">
        <v>321300</v>
      </c>
      <c r="CL11">
        <v>456960</v>
      </c>
      <c r="CM11">
        <v>285600</v>
      </c>
      <c r="CN11">
        <v>285600</v>
      </c>
      <c r="CO11">
        <v>285600</v>
      </c>
      <c r="CP11">
        <v>285600</v>
      </c>
      <c r="CQ11">
        <v>392700</v>
      </c>
      <c r="CR11">
        <v>464100</v>
      </c>
    </row>
    <row r="12" spans="1:96">
      <c r="A12" t="s">
        <v>143</v>
      </c>
      <c r="B12">
        <f t="shared" si="1"/>
        <v>15</v>
      </c>
      <c r="C12">
        <v>29</v>
      </c>
      <c r="D12">
        <v>1</v>
      </c>
      <c r="E12">
        <f t="shared" si="0"/>
        <v>1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178500</v>
      </c>
      <c r="R12">
        <v>71400</v>
      </c>
      <c r="S12">
        <v>157080</v>
      </c>
      <c r="T12">
        <v>357000</v>
      </c>
      <c r="U12">
        <v>368424</v>
      </c>
      <c r="V12">
        <v>372708</v>
      </c>
      <c r="W12">
        <v>261324</v>
      </c>
      <c r="X12">
        <v>0</v>
      </c>
      <c r="Y12">
        <v>0</v>
      </c>
      <c r="Z12">
        <v>35700</v>
      </c>
      <c r="AA12">
        <v>149940</v>
      </c>
      <c r="AB12">
        <v>35700</v>
      </c>
      <c r="AC12">
        <v>214200</v>
      </c>
      <c r="AD12">
        <v>452676</v>
      </c>
      <c r="AE12">
        <v>235620</v>
      </c>
      <c r="AF12">
        <v>142800</v>
      </c>
      <c r="AG12">
        <v>285600</v>
      </c>
      <c r="AH12">
        <v>214200</v>
      </c>
      <c r="AI12">
        <v>71400</v>
      </c>
      <c r="AJ12">
        <v>71400</v>
      </c>
      <c r="AK12">
        <v>249900</v>
      </c>
      <c r="AL12">
        <v>385560</v>
      </c>
      <c r="AM12">
        <v>71400</v>
      </c>
      <c r="AN12">
        <v>71400</v>
      </c>
      <c r="AO12">
        <v>71400</v>
      </c>
      <c r="AP12">
        <v>142800</v>
      </c>
      <c r="AQ12">
        <v>392700</v>
      </c>
      <c r="AR12">
        <v>464100</v>
      </c>
      <c r="AS12">
        <v>142800</v>
      </c>
      <c r="AT12">
        <v>142800</v>
      </c>
      <c r="AU12">
        <v>142800</v>
      </c>
      <c r="AV12">
        <v>142800</v>
      </c>
      <c r="AW12">
        <v>142800</v>
      </c>
      <c r="AX12">
        <v>142800</v>
      </c>
      <c r="AY12">
        <v>142800</v>
      </c>
      <c r="AZ12">
        <v>142800</v>
      </c>
      <c r="BA12">
        <v>142800</v>
      </c>
      <c r="BB12">
        <v>142800</v>
      </c>
      <c r="BC12">
        <v>142800</v>
      </c>
      <c r="BD12">
        <v>142800</v>
      </c>
      <c r="BE12">
        <v>142800</v>
      </c>
      <c r="BF12">
        <v>142800</v>
      </c>
      <c r="BG12">
        <v>142800</v>
      </c>
      <c r="BH12">
        <v>142800</v>
      </c>
      <c r="BI12">
        <v>142800</v>
      </c>
      <c r="BJ12">
        <v>142800</v>
      </c>
      <c r="BK12">
        <v>142800</v>
      </c>
      <c r="BL12">
        <v>142800</v>
      </c>
      <c r="BM12">
        <v>142800</v>
      </c>
      <c r="BN12">
        <v>142800</v>
      </c>
      <c r="BO12">
        <v>142800</v>
      </c>
      <c r="BP12">
        <v>142800</v>
      </c>
      <c r="BQ12">
        <v>475524</v>
      </c>
      <c r="BR12">
        <v>475524</v>
      </c>
      <c r="BS12">
        <v>142800</v>
      </c>
      <c r="BT12">
        <v>404600</v>
      </c>
      <c r="BU12">
        <v>285600</v>
      </c>
      <c r="BV12">
        <v>142800</v>
      </c>
      <c r="BW12">
        <v>214200</v>
      </c>
      <c r="BX12">
        <v>285600</v>
      </c>
      <c r="BY12">
        <v>523600</v>
      </c>
      <c r="BZ12">
        <v>285600</v>
      </c>
      <c r="CA12">
        <v>285600</v>
      </c>
      <c r="CB12">
        <v>285600</v>
      </c>
      <c r="CC12">
        <v>285600</v>
      </c>
      <c r="CD12">
        <v>524076</v>
      </c>
      <c r="CE12">
        <v>307020</v>
      </c>
      <c r="CF12">
        <v>285600</v>
      </c>
      <c r="CG12">
        <v>357000</v>
      </c>
      <c r="CH12">
        <v>285600</v>
      </c>
      <c r="CI12">
        <v>285600</v>
      </c>
      <c r="CJ12">
        <v>285600</v>
      </c>
      <c r="CK12">
        <v>321300</v>
      </c>
      <c r="CL12">
        <v>456960</v>
      </c>
      <c r="CM12">
        <v>285600</v>
      </c>
      <c r="CN12">
        <v>285600</v>
      </c>
      <c r="CO12">
        <v>285600</v>
      </c>
      <c r="CP12">
        <v>285600</v>
      </c>
      <c r="CQ12">
        <v>392700</v>
      </c>
      <c r="CR12">
        <v>464100</v>
      </c>
    </row>
    <row r="13" spans="1:96">
      <c r="A13" t="s">
        <v>144</v>
      </c>
      <c r="B13">
        <f t="shared" si="1"/>
        <v>13</v>
      </c>
      <c r="C13">
        <v>30</v>
      </c>
      <c r="D13">
        <v>1</v>
      </c>
      <c r="E13">
        <f t="shared" si="0"/>
        <v>1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178500</v>
      </c>
      <c r="R13">
        <v>71400</v>
      </c>
      <c r="S13">
        <v>157080</v>
      </c>
      <c r="T13">
        <v>357000</v>
      </c>
      <c r="U13">
        <v>368424</v>
      </c>
      <c r="V13">
        <v>372708</v>
      </c>
      <c r="W13">
        <v>261324</v>
      </c>
      <c r="X13">
        <v>0</v>
      </c>
      <c r="Y13">
        <v>0</v>
      </c>
      <c r="Z13">
        <v>35700</v>
      </c>
      <c r="AA13">
        <v>149940</v>
      </c>
      <c r="AB13">
        <v>35700</v>
      </c>
      <c r="AC13">
        <v>214200</v>
      </c>
      <c r="AD13">
        <v>452676</v>
      </c>
      <c r="AE13">
        <v>235620</v>
      </c>
      <c r="AF13">
        <v>142800</v>
      </c>
      <c r="AG13">
        <v>285600</v>
      </c>
      <c r="AH13">
        <v>214200</v>
      </c>
      <c r="AI13">
        <v>71400</v>
      </c>
      <c r="AJ13">
        <v>71400</v>
      </c>
      <c r="AK13">
        <v>249900</v>
      </c>
      <c r="AL13">
        <v>385560</v>
      </c>
      <c r="AM13">
        <v>71400</v>
      </c>
      <c r="AN13">
        <v>71400</v>
      </c>
      <c r="AO13">
        <v>71400</v>
      </c>
      <c r="AP13">
        <v>142800</v>
      </c>
      <c r="AQ13">
        <v>392700</v>
      </c>
      <c r="AR13">
        <v>464100</v>
      </c>
      <c r="AS13">
        <v>142800</v>
      </c>
      <c r="AT13">
        <v>142800</v>
      </c>
      <c r="AU13">
        <v>142800</v>
      </c>
      <c r="AV13">
        <v>142800</v>
      </c>
      <c r="AW13">
        <v>142800</v>
      </c>
      <c r="AX13">
        <v>142800</v>
      </c>
      <c r="AY13">
        <v>142800</v>
      </c>
      <c r="AZ13">
        <v>142800</v>
      </c>
      <c r="BA13">
        <v>142800</v>
      </c>
      <c r="BB13">
        <v>142800</v>
      </c>
      <c r="BC13">
        <v>142800</v>
      </c>
      <c r="BD13">
        <v>142800</v>
      </c>
      <c r="BE13">
        <v>142800</v>
      </c>
      <c r="BF13">
        <v>142800</v>
      </c>
      <c r="BG13">
        <v>142800</v>
      </c>
      <c r="BH13">
        <v>142800</v>
      </c>
      <c r="BI13">
        <v>142800</v>
      </c>
      <c r="BJ13">
        <v>142800</v>
      </c>
      <c r="BK13">
        <v>142800</v>
      </c>
      <c r="BL13">
        <v>142800</v>
      </c>
      <c r="BM13">
        <v>142800</v>
      </c>
      <c r="BN13">
        <v>142800</v>
      </c>
      <c r="BO13">
        <v>142800</v>
      </c>
      <c r="BP13">
        <v>142800</v>
      </c>
      <c r="BQ13">
        <v>475524</v>
      </c>
      <c r="BR13">
        <v>475524</v>
      </c>
      <c r="BS13">
        <v>142800</v>
      </c>
      <c r="BT13">
        <v>404600</v>
      </c>
      <c r="BU13">
        <v>285600</v>
      </c>
      <c r="BV13">
        <v>142800</v>
      </c>
      <c r="BW13">
        <v>214200</v>
      </c>
      <c r="BX13">
        <v>285600</v>
      </c>
      <c r="BY13">
        <v>523600</v>
      </c>
      <c r="BZ13">
        <v>285600</v>
      </c>
      <c r="CA13">
        <v>285600</v>
      </c>
      <c r="CB13">
        <v>285600</v>
      </c>
      <c r="CC13">
        <v>285600</v>
      </c>
      <c r="CD13">
        <v>524076</v>
      </c>
      <c r="CE13">
        <v>307020</v>
      </c>
      <c r="CF13">
        <v>285600</v>
      </c>
      <c r="CG13">
        <v>357000</v>
      </c>
      <c r="CH13">
        <v>285600</v>
      </c>
      <c r="CI13">
        <v>285600</v>
      </c>
      <c r="CJ13">
        <v>285600</v>
      </c>
      <c r="CK13">
        <v>321300</v>
      </c>
      <c r="CL13">
        <v>456960</v>
      </c>
      <c r="CM13">
        <v>285600</v>
      </c>
      <c r="CN13">
        <v>285600</v>
      </c>
      <c r="CO13">
        <v>285600</v>
      </c>
      <c r="CP13">
        <v>285600</v>
      </c>
      <c r="CQ13">
        <v>392700</v>
      </c>
      <c r="CR13">
        <v>464100</v>
      </c>
    </row>
    <row r="14" spans="1:96">
      <c r="A14" t="s">
        <v>145</v>
      </c>
      <c r="B14">
        <f t="shared" si="1"/>
        <v>33</v>
      </c>
      <c r="C14">
        <v>31</v>
      </c>
      <c r="D14">
        <v>2</v>
      </c>
      <c r="E14">
        <f t="shared" si="0"/>
        <v>2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178500</v>
      </c>
      <c r="R14">
        <v>71400</v>
      </c>
      <c r="S14">
        <v>157080</v>
      </c>
      <c r="T14">
        <v>357000</v>
      </c>
      <c r="U14">
        <v>368424</v>
      </c>
      <c r="V14">
        <v>372708</v>
      </c>
      <c r="W14">
        <v>261324</v>
      </c>
      <c r="X14">
        <v>0</v>
      </c>
      <c r="Y14">
        <v>0</v>
      </c>
      <c r="Z14">
        <v>35700</v>
      </c>
      <c r="AA14">
        <v>149940</v>
      </c>
      <c r="AB14">
        <v>35700</v>
      </c>
      <c r="AC14">
        <v>214200</v>
      </c>
      <c r="AD14">
        <v>452676</v>
      </c>
      <c r="AE14">
        <v>235620</v>
      </c>
      <c r="AF14">
        <v>142800</v>
      </c>
      <c r="AG14">
        <v>285600</v>
      </c>
      <c r="AH14">
        <v>214200</v>
      </c>
      <c r="AI14">
        <v>71400</v>
      </c>
      <c r="AJ14">
        <v>71400</v>
      </c>
      <c r="AK14">
        <v>249900</v>
      </c>
      <c r="AL14">
        <v>385560</v>
      </c>
      <c r="AM14">
        <v>71400</v>
      </c>
      <c r="AN14">
        <v>71400</v>
      </c>
      <c r="AO14">
        <v>71400</v>
      </c>
      <c r="AP14">
        <v>142800</v>
      </c>
      <c r="AQ14">
        <v>392700</v>
      </c>
      <c r="AR14">
        <v>464100</v>
      </c>
      <c r="AS14">
        <v>142800</v>
      </c>
      <c r="AT14">
        <v>142800</v>
      </c>
      <c r="AU14">
        <v>142800</v>
      </c>
      <c r="AV14">
        <v>142800</v>
      </c>
      <c r="AW14">
        <v>142800</v>
      </c>
      <c r="AX14">
        <v>142800</v>
      </c>
      <c r="AY14">
        <v>142800</v>
      </c>
      <c r="AZ14">
        <v>142800</v>
      </c>
      <c r="BA14">
        <v>142800</v>
      </c>
      <c r="BB14">
        <v>142800</v>
      </c>
      <c r="BC14">
        <v>142800</v>
      </c>
      <c r="BD14">
        <v>142800</v>
      </c>
      <c r="BE14">
        <v>142800</v>
      </c>
      <c r="BF14">
        <v>142800</v>
      </c>
      <c r="BG14">
        <v>142800</v>
      </c>
      <c r="BH14">
        <v>142800</v>
      </c>
      <c r="BI14">
        <v>142800</v>
      </c>
      <c r="BJ14">
        <v>142800</v>
      </c>
      <c r="BK14">
        <v>142800</v>
      </c>
      <c r="BL14">
        <v>142800</v>
      </c>
      <c r="BM14">
        <v>142800</v>
      </c>
      <c r="BN14">
        <v>142800</v>
      </c>
      <c r="BO14">
        <v>142800</v>
      </c>
      <c r="BP14">
        <v>142800</v>
      </c>
      <c r="BQ14">
        <v>475524</v>
      </c>
      <c r="BR14">
        <v>475524</v>
      </c>
      <c r="BS14">
        <v>142800</v>
      </c>
      <c r="BT14">
        <v>404600</v>
      </c>
      <c r="BU14">
        <v>285600</v>
      </c>
      <c r="BV14">
        <v>142800</v>
      </c>
      <c r="BW14">
        <v>214200</v>
      </c>
      <c r="BX14">
        <v>285600</v>
      </c>
      <c r="BY14">
        <v>523600</v>
      </c>
      <c r="BZ14">
        <v>285600</v>
      </c>
      <c r="CA14">
        <v>285600</v>
      </c>
      <c r="CB14">
        <v>285600</v>
      </c>
      <c r="CC14">
        <v>285600</v>
      </c>
      <c r="CD14">
        <v>524076</v>
      </c>
      <c r="CE14">
        <v>307020</v>
      </c>
      <c r="CF14">
        <v>285600</v>
      </c>
      <c r="CG14">
        <v>357000</v>
      </c>
      <c r="CH14">
        <v>285600</v>
      </c>
      <c r="CI14">
        <v>285600</v>
      </c>
      <c r="CJ14">
        <v>285600</v>
      </c>
      <c r="CK14">
        <v>321300</v>
      </c>
      <c r="CL14">
        <v>456960</v>
      </c>
      <c r="CM14">
        <v>285600</v>
      </c>
      <c r="CN14">
        <v>285600</v>
      </c>
      <c r="CO14">
        <v>285600</v>
      </c>
      <c r="CP14">
        <v>285600</v>
      </c>
      <c r="CQ14">
        <v>392700</v>
      </c>
      <c r="CR14">
        <v>464100</v>
      </c>
    </row>
    <row r="15" spans="1:96">
      <c r="A15" t="s">
        <v>146</v>
      </c>
      <c r="B15">
        <f t="shared" si="1"/>
        <v>12</v>
      </c>
      <c r="C15">
        <v>32</v>
      </c>
      <c r="D15">
        <v>1</v>
      </c>
      <c r="E15">
        <f t="shared" si="0"/>
        <v>1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178500</v>
      </c>
      <c r="R15">
        <v>71400</v>
      </c>
      <c r="S15">
        <v>157080</v>
      </c>
      <c r="T15">
        <v>357000</v>
      </c>
      <c r="U15">
        <v>368424</v>
      </c>
      <c r="V15">
        <v>372708</v>
      </c>
      <c r="W15">
        <v>261324</v>
      </c>
      <c r="X15">
        <v>0</v>
      </c>
      <c r="Y15">
        <v>0</v>
      </c>
      <c r="Z15">
        <v>35700</v>
      </c>
      <c r="AA15">
        <v>149940</v>
      </c>
      <c r="AB15">
        <v>35700</v>
      </c>
      <c r="AC15">
        <v>214200</v>
      </c>
      <c r="AD15">
        <v>452676</v>
      </c>
      <c r="AE15">
        <v>235620</v>
      </c>
      <c r="AF15">
        <v>142800</v>
      </c>
      <c r="AG15">
        <v>285600</v>
      </c>
      <c r="AH15">
        <v>214200</v>
      </c>
      <c r="AI15">
        <v>71400</v>
      </c>
      <c r="AJ15">
        <v>71400</v>
      </c>
      <c r="AK15">
        <v>249900</v>
      </c>
      <c r="AL15">
        <v>385560</v>
      </c>
      <c r="AM15">
        <v>71400</v>
      </c>
      <c r="AN15">
        <v>71400</v>
      </c>
      <c r="AO15">
        <v>71400</v>
      </c>
      <c r="AP15">
        <v>142800</v>
      </c>
      <c r="AQ15">
        <v>392700</v>
      </c>
      <c r="AR15">
        <v>464100</v>
      </c>
      <c r="AS15">
        <v>142800</v>
      </c>
      <c r="AT15">
        <v>142800</v>
      </c>
      <c r="AU15">
        <v>142800</v>
      </c>
      <c r="AV15">
        <v>142800</v>
      </c>
      <c r="AW15">
        <v>142800</v>
      </c>
      <c r="AX15">
        <v>142800</v>
      </c>
      <c r="AY15">
        <v>142800</v>
      </c>
      <c r="AZ15">
        <v>142800</v>
      </c>
      <c r="BA15">
        <v>142800</v>
      </c>
      <c r="BB15">
        <v>142800</v>
      </c>
      <c r="BC15">
        <v>142800</v>
      </c>
      <c r="BD15">
        <v>142800</v>
      </c>
      <c r="BE15">
        <v>142800</v>
      </c>
      <c r="BF15">
        <v>142800</v>
      </c>
      <c r="BG15">
        <v>142800</v>
      </c>
      <c r="BH15">
        <v>142800</v>
      </c>
      <c r="BI15">
        <v>142800</v>
      </c>
      <c r="BJ15">
        <v>142800</v>
      </c>
      <c r="BK15">
        <v>142800</v>
      </c>
      <c r="BL15">
        <v>142800</v>
      </c>
      <c r="BM15">
        <v>142800</v>
      </c>
      <c r="BN15">
        <v>142800</v>
      </c>
      <c r="BO15">
        <v>142800</v>
      </c>
      <c r="BP15">
        <v>142800</v>
      </c>
      <c r="BQ15">
        <v>475524</v>
      </c>
      <c r="BR15">
        <v>475524</v>
      </c>
      <c r="BS15">
        <v>142800</v>
      </c>
      <c r="BT15">
        <v>404600</v>
      </c>
      <c r="BU15">
        <v>285600</v>
      </c>
      <c r="BV15">
        <v>142800</v>
      </c>
      <c r="BW15">
        <v>214200</v>
      </c>
      <c r="BX15">
        <v>285600</v>
      </c>
      <c r="BY15">
        <v>523600</v>
      </c>
      <c r="BZ15">
        <v>285600</v>
      </c>
      <c r="CA15">
        <v>285600</v>
      </c>
      <c r="CB15">
        <v>285600</v>
      </c>
      <c r="CC15">
        <v>285600</v>
      </c>
      <c r="CD15">
        <v>524076</v>
      </c>
      <c r="CE15">
        <v>307020</v>
      </c>
      <c r="CF15">
        <v>285600</v>
      </c>
      <c r="CG15">
        <v>357000</v>
      </c>
      <c r="CH15">
        <v>285600</v>
      </c>
      <c r="CI15">
        <v>285600</v>
      </c>
      <c r="CJ15">
        <v>285600</v>
      </c>
      <c r="CK15">
        <v>321300</v>
      </c>
      <c r="CL15">
        <v>456960</v>
      </c>
      <c r="CM15">
        <v>285600</v>
      </c>
      <c r="CN15">
        <v>285600</v>
      </c>
      <c r="CO15">
        <v>285600</v>
      </c>
      <c r="CP15">
        <v>285600</v>
      </c>
      <c r="CQ15">
        <v>392700</v>
      </c>
      <c r="CR15">
        <v>464100</v>
      </c>
    </row>
    <row r="16" spans="1:96">
      <c r="A16" t="s">
        <v>147</v>
      </c>
      <c r="B16">
        <f t="shared" si="1"/>
        <v>13</v>
      </c>
      <c r="C16">
        <v>20</v>
      </c>
      <c r="D16">
        <v>1</v>
      </c>
      <c r="E16">
        <f t="shared" si="0"/>
        <v>1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178500</v>
      </c>
      <c r="R16">
        <v>71400</v>
      </c>
      <c r="S16">
        <v>157080</v>
      </c>
      <c r="T16">
        <v>357000</v>
      </c>
      <c r="U16">
        <v>368424</v>
      </c>
      <c r="V16">
        <v>372708</v>
      </c>
      <c r="W16">
        <v>261324</v>
      </c>
      <c r="X16">
        <v>0</v>
      </c>
      <c r="Y16">
        <v>0</v>
      </c>
      <c r="Z16">
        <v>35700</v>
      </c>
      <c r="AA16">
        <v>149940</v>
      </c>
      <c r="AB16">
        <v>35700</v>
      </c>
      <c r="AC16">
        <v>214200</v>
      </c>
      <c r="AD16">
        <v>452676</v>
      </c>
      <c r="AE16">
        <v>235620</v>
      </c>
      <c r="AF16">
        <v>142800</v>
      </c>
      <c r="AG16">
        <v>285600</v>
      </c>
      <c r="AH16">
        <v>214200</v>
      </c>
      <c r="AI16">
        <v>71400</v>
      </c>
      <c r="AJ16">
        <v>71400</v>
      </c>
      <c r="AK16">
        <v>249900</v>
      </c>
      <c r="AL16">
        <v>385560</v>
      </c>
      <c r="AM16">
        <v>71400</v>
      </c>
      <c r="AN16">
        <v>71400</v>
      </c>
      <c r="AO16">
        <v>71400</v>
      </c>
      <c r="AP16">
        <v>142800</v>
      </c>
      <c r="AQ16">
        <v>392700</v>
      </c>
      <c r="AR16">
        <v>464100</v>
      </c>
      <c r="AS16">
        <v>142800</v>
      </c>
      <c r="AT16">
        <v>142800</v>
      </c>
      <c r="AU16">
        <v>142800</v>
      </c>
      <c r="AV16">
        <v>142800</v>
      </c>
      <c r="AW16">
        <v>142800</v>
      </c>
      <c r="AX16">
        <v>142800</v>
      </c>
      <c r="AY16">
        <v>142800</v>
      </c>
      <c r="AZ16">
        <v>142800</v>
      </c>
      <c r="BA16">
        <v>142800</v>
      </c>
      <c r="BB16">
        <v>142800</v>
      </c>
      <c r="BC16">
        <v>142800</v>
      </c>
      <c r="BD16">
        <v>142800</v>
      </c>
      <c r="BE16">
        <v>142800</v>
      </c>
      <c r="BF16">
        <v>142800</v>
      </c>
      <c r="BG16">
        <v>142800</v>
      </c>
      <c r="BH16">
        <v>142800</v>
      </c>
      <c r="BI16">
        <v>142800</v>
      </c>
      <c r="BJ16">
        <v>142800</v>
      </c>
      <c r="BK16">
        <v>142800</v>
      </c>
      <c r="BL16">
        <v>142800</v>
      </c>
      <c r="BM16">
        <v>142800</v>
      </c>
      <c r="BN16">
        <v>142800</v>
      </c>
      <c r="BO16">
        <v>142800</v>
      </c>
      <c r="BP16">
        <v>142800</v>
      </c>
      <c r="BQ16">
        <v>475524</v>
      </c>
      <c r="BR16">
        <v>475524</v>
      </c>
      <c r="BS16">
        <v>142800</v>
      </c>
      <c r="BT16">
        <v>404600</v>
      </c>
      <c r="BU16">
        <v>285600</v>
      </c>
      <c r="BV16">
        <v>142800</v>
      </c>
      <c r="BW16">
        <v>214200</v>
      </c>
      <c r="BX16">
        <v>285600</v>
      </c>
      <c r="BY16">
        <v>523600</v>
      </c>
      <c r="BZ16">
        <v>285600</v>
      </c>
      <c r="CA16">
        <v>285600</v>
      </c>
      <c r="CB16">
        <v>285600</v>
      </c>
      <c r="CC16">
        <v>285600</v>
      </c>
      <c r="CD16">
        <v>524076</v>
      </c>
      <c r="CE16">
        <v>307020</v>
      </c>
      <c r="CF16">
        <v>285600</v>
      </c>
      <c r="CG16">
        <v>357000</v>
      </c>
      <c r="CH16">
        <v>285600</v>
      </c>
      <c r="CI16">
        <v>285600</v>
      </c>
      <c r="CJ16">
        <v>285600</v>
      </c>
      <c r="CK16">
        <v>321300</v>
      </c>
      <c r="CL16">
        <v>456960</v>
      </c>
      <c r="CM16">
        <v>285600</v>
      </c>
      <c r="CN16">
        <v>285600</v>
      </c>
      <c r="CO16">
        <v>285600</v>
      </c>
      <c r="CP16">
        <v>285600</v>
      </c>
      <c r="CQ16">
        <v>392700</v>
      </c>
      <c r="CR16">
        <v>464100</v>
      </c>
    </row>
    <row r="17" spans="1:96">
      <c r="A17" t="s">
        <v>148</v>
      </c>
      <c r="B17">
        <f t="shared" si="1"/>
        <v>16</v>
      </c>
      <c r="C17">
        <v>21</v>
      </c>
      <c r="D17">
        <v>2</v>
      </c>
      <c r="E17">
        <f t="shared" si="0"/>
        <v>2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178500</v>
      </c>
      <c r="R17">
        <v>71400</v>
      </c>
      <c r="S17">
        <v>157080</v>
      </c>
      <c r="T17">
        <v>357000</v>
      </c>
      <c r="U17">
        <v>368424</v>
      </c>
      <c r="V17">
        <v>372708</v>
      </c>
      <c r="W17">
        <v>261324</v>
      </c>
      <c r="X17">
        <v>0</v>
      </c>
      <c r="Y17">
        <v>0</v>
      </c>
      <c r="Z17">
        <v>35700</v>
      </c>
      <c r="AA17">
        <v>149940</v>
      </c>
      <c r="AB17">
        <v>35700</v>
      </c>
      <c r="AC17">
        <v>214200</v>
      </c>
      <c r="AD17">
        <v>452676</v>
      </c>
      <c r="AE17">
        <v>235620</v>
      </c>
      <c r="AF17">
        <v>142800</v>
      </c>
      <c r="AG17">
        <v>285600</v>
      </c>
      <c r="AH17">
        <v>214200</v>
      </c>
      <c r="AI17">
        <v>71400</v>
      </c>
      <c r="AJ17">
        <v>71400</v>
      </c>
      <c r="AK17">
        <v>249900</v>
      </c>
      <c r="AL17">
        <v>385560</v>
      </c>
      <c r="AM17">
        <v>71400</v>
      </c>
      <c r="AN17">
        <v>71400</v>
      </c>
      <c r="AO17">
        <v>71400</v>
      </c>
      <c r="AP17">
        <v>142800</v>
      </c>
      <c r="AQ17">
        <v>392700</v>
      </c>
      <c r="AR17">
        <v>464100</v>
      </c>
      <c r="AS17">
        <v>142800</v>
      </c>
      <c r="AT17">
        <v>142800</v>
      </c>
      <c r="AU17">
        <v>142800</v>
      </c>
      <c r="AV17">
        <v>142800</v>
      </c>
      <c r="AW17">
        <v>142800</v>
      </c>
      <c r="AX17">
        <v>142800</v>
      </c>
      <c r="AY17">
        <v>142800</v>
      </c>
      <c r="AZ17">
        <v>142800</v>
      </c>
      <c r="BA17">
        <v>142800</v>
      </c>
      <c r="BB17">
        <v>142800</v>
      </c>
      <c r="BC17">
        <v>142800</v>
      </c>
      <c r="BD17">
        <v>142800</v>
      </c>
      <c r="BE17">
        <v>142800</v>
      </c>
      <c r="BF17">
        <v>142800</v>
      </c>
      <c r="BG17">
        <v>142800</v>
      </c>
      <c r="BH17">
        <v>142800</v>
      </c>
      <c r="BI17">
        <v>142800</v>
      </c>
      <c r="BJ17">
        <v>142800</v>
      </c>
      <c r="BK17">
        <v>142800</v>
      </c>
      <c r="BL17">
        <v>142800</v>
      </c>
      <c r="BM17">
        <v>142800</v>
      </c>
      <c r="BN17">
        <v>142800</v>
      </c>
      <c r="BO17">
        <v>142800</v>
      </c>
      <c r="BP17">
        <v>142800</v>
      </c>
      <c r="BQ17">
        <v>475524</v>
      </c>
      <c r="BR17">
        <v>475524</v>
      </c>
      <c r="BS17">
        <v>142800</v>
      </c>
      <c r="BT17">
        <v>404600</v>
      </c>
      <c r="BU17">
        <v>285600</v>
      </c>
      <c r="BV17">
        <v>142800</v>
      </c>
      <c r="BW17">
        <v>214200</v>
      </c>
      <c r="BX17">
        <v>285600</v>
      </c>
      <c r="BY17">
        <v>523600</v>
      </c>
      <c r="BZ17">
        <v>285600</v>
      </c>
      <c r="CA17">
        <v>285600</v>
      </c>
      <c r="CB17">
        <v>285600</v>
      </c>
      <c r="CC17">
        <v>285600</v>
      </c>
      <c r="CD17">
        <v>524076</v>
      </c>
      <c r="CE17">
        <v>307020</v>
      </c>
      <c r="CF17">
        <v>285600</v>
      </c>
      <c r="CG17">
        <v>357000</v>
      </c>
      <c r="CH17">
        <v>285600</v>
      </c>
      <c r="CI17">
        <v>285600</v>
      </c>
      <c r="CJ17">
        <v>285600</v>
      </c>
      <c r="CK17">
        <v>321300</v>
      </c>
      <c r="CL17">
        <v>456960</v>
      </c>
      <c r="CM17">
        <v>285600</v>
      </c>
      <c r="CN17">
        <v>285600</v>
      </c>
      <c r="CO17">
        <v>285600</v>
      </c>
      <c r="CP17">
        <v>285600</v>
      </c>
      <c r="CQ17">
        <v>392700</v>
      </c>
      <c r="CR17">
        <v>464100</v>
      </c>
    </row>
    <row r="18" spans="1:96">
      <c r="A18" t="s">
        <v>149</v>
      </c>
      <c r="B18">
        <f t="shared" si="1"/>
        <v>29</v>
      </c>
      <c r="C18">
        <v>22</v>
      </c>
      <c r="D18">
        <v>1</v>
      </c>
      <c r="E18">
        <f t="shared" si="0"/>
        <v>1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178500</v>
      </c>
      <c r="R18">
        <v>71400</v>
      </c>
      <c r="S18">
        <v>157080</v>
      </c>
      <c r="T18">
        <v>357000</v>
      </c>
      <c r="U18">
        <v>368424</v>
      </c>
      <c r="V18">
        <v>372708</v>
      </c>
      <c r="W18">
        <v>261324</v>
      </c>
      <c r="X18">
        <v>0</v>
      </c>
      <c r="Y18">
        <v>0</v>
      </c>
      <c r="Z18">
        <v>35700</v>
      </c>
      <c r="AA18">
        <v>149940</v>
      </c>
      <c r="AB18">
        <v>35700</v>
      </c>
      <c r="AC18">
        <v>214200</v>
      </c>
      <c r="AD18">
        <v>452676</v>
      </c>
      <c r="AE18">
        <v>235620</v>
      </c>
      <c r="AF18">
        <v>142800</v>
      </c>
      <c r="AG18">
        <v>285600</v>
      </c>
      <c r="AH18">
        <v>214200</v>
      </c>
      <c r="AI18">
        <v>71400</v>
      </c>
      <c r="AJ18">
        <v>71400</v>
      </c>
      <c r="AK18">
        <v>249900</v>
      </c>
      <c r="AL18">
        <v>385560</v>
      </c>
      <c r="AM18">
        <v>71400</v>
      </c>
      <c r="AN18">
        <v>71400</v>
      </c>
      <c r="AO18">
        <v>71400</v>
      </c>
      <c r="AP18">
        <v>142800</v>
      </c>
      <c r="AQ18">
        <v>392700</v>
      </c>
      <c r="AR18">
        <v>464100</v>
      </c>
      <c r="AS18">
        <v>142800</v>
      </c>
      <c r="AT18">
        <v>142800</v>
      </c>
      <c r="AU18">
        <v>142800</v>
      </c>
      <c r="AV18">
        <v>142800</v>
      </c>
      <c r="AW18">
        <v>142800</v>
      </c>
      <c r="AX18">
        <v>142800</v>
      </c>
      <c r="AY18">
        <v>142800</v>
      </c>
      <c r="AZ18">
        <v>142800</v>
      </c>
      <c r="BA18">
        <v>142800</v>
      </c>
      <c r="BB18">
        <v>142800</v>
      </c>
      <c r="BC18">
        <v>142800</v>
      </c>
      <c r="BD18">
        <v>142800</v>
      </c>
      <c r="BE18">
        <v>142800</v>
      </c>
      <c r="BF18">
        <v>142800</v>
      </c>
      <c r="BG18">
        <v>142800</v>
      </c>
      <c r="BH18">
        <v>142800</v>
      </c>
      <c r="BI18">
        <v>142800</v>
      </c>
      <c r="BJ18">
        <v>142800</v>
      </c>
      <c r="BK18">
        <v>142800</v>
      </c>
      <c r="BL18">
        <v>142800</v>
      </c>
      <c r="BM18">
        <v>142800</v>
      </c>
      <c r="BN18">
        <v>142800</v>
      </c>
      <c r="BO18">
        <v>142800</v>
      </c>
      <c r="BP18">
        <v>142800</v>
      </c>
      <c r="BQ18">
        <v>475524</v>
      </c>
      <c r="BR18">
        <v>475524</v>
      </c>
      <c r="BS18">
        <v>142800</v>
      </c>
      <c r="BT18">
        <v>404600</v>
      </c>
      <c r="BU18">
        <v>285600</v>
      </c>
      <c r="BV18">
        <v>142800</v>
      </c>
      <c r="BW18">
        <v>214200</v>
      </c>
      <c r="BX18">
        <v>285600</v>
      </c>
      <c r="BY18">
        <v>523600</v>
      </c>
      <c r="BZ18">
        <v>285600</v>
      </c>
      <c r="CA18">
        <v>285600</v>
      </c>
      <c r="CB18">
        <v>285600</v>
      </c>
      <c r="CC18">
        <v>285600</v>
      </c>
      <c r="CD18">
        <v>524076</v>
      </c>
      <c r="CE18">
        <v>307020</v>
      </c>
      <c r="CF18">
        <v>285600</v>
      </c>
      <c r="CG18">
        <v>357000</v>
      </c>
      <c r="CH18">
        <v>285600</v>
      </c>
      <c r="CI18">
        <v>285600</v>
      </c>
      <c r="CJ18">
        <v>285600</v>
      </c>
      <c r="CK18">
        <v>321300</v>
      </c>
      <c r="CL18">
        <v>456960</v>
      </c>
      <c r="CM18">
        <v>285600</v>
      </c>
      <c r="CN18">
        <v>285600</v>
      </c>
      <c r="CO18">
        <v>285600</v>
      </c>
      <c r="CP18">
        <v>285600</v>
      </c>
      <c r="CQ18">
        <v>392700</v>
      </c>
      <c r="CR18">
        <v>464100</v>
      </c>
    </row>
    <row r="19" spans="1:96">
      <c r="A19" t="s">
        <v>150</v>
      </c>
      <c r="B19">
        <f t="shared" si="1"/>
        <v>25</v>
      </c>
      <c r="C19">
        <v>23</v>
      </c>
      <c r="D19">
        <v>1</v>
      </c>
      <c r="E19">
        <f t="shared" si="0"/>
        <v>1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178500</v>
      </c>
      <c r="R19">
        <v>71400</v>
      </c>
      <c r="S19">
        <v>157080</v>
      </c>
      <c r="T19">
        <v>357000</v>
      </c>
      <c r="U19">
        <v>368424</v>
      </c>
      <c r="V19">
        <v>372708</v>
      </c>
      <c r="W19">
        <v>261324</v>
      </c>
      <c r="X19">
        <v>0</v>
      </c>
      <c r="Y19">
        <v>0</v>
      </c>
      <c r="Z19">
        <v>35700</v>
      </c>
      <c r="AA19">
        <v>149940</v>
      </c>
      <c r="AB19">
        <v>35700</v>
      </c>
      <c r="AC19">
        <v>214200</v>
      </c>
      <c r="AD19">
        <v>452676</v>
      </c>
      <c r="AE19">
        <v>235620</v>
      </c>
      <c r="AF19">
        <v>142800</v>
      </c>
      <c r="AG19">
        <v>285600</v>
      </c>
      <c r="AH19">
        <v>214200</v>
      </c>
      <c r="AI19">
        <v>71400</v>
      </c>
      <c r="AJ19">
        <v>71400</v>
      </c>
      <c r="AK19">
        <v>249900</v>
      </c>
      <c r="AL19">
        <v>385560</v>
      </c>
      <c r="AM19">
        <v>71400</v>
      </c>
      <c r="AN19">
        <v>71400</v>
      </c>
      <c r="AO19">
        <v>71400</v>
      </c>
      <c r="AP19">
        <v>142800</v>
      </c>
      <c r="AQ19">
        <v>392700</v>
      </c>
      <c r="AR19">
        <v>464100</v>
      </c>
      <c r="AS19">
        <v>142800</v>
      </c>
      <c r="AT19">
        <v>142800</v>
      </c>
      <c r="AU19">
        <v>142800</v>
      </c>
      <c r="AV19">
        <v>142800</v>
      </c>
      <c r="AW19">
        <v>142800</v>
      </c>
      <c r="AX19">
        <v>142800</v>
      </c>
      <c r="AY19">
        <v>142800</v>
      </c>
      <c r="AZ19">
        <v>142800</v>
      </c>
      <c r="BA19">
        <v>142800</v>
      </c>
      <c r="BB19">
        <v>142800</v>
      </c>
      <c r="BC19">
        <v>142800</v>
      </c>
      <c r="BD19">
        <v>142800</v>
      </c>
      <c r="BE19">
        <v>142800</v>
      </c>
      <c r="BF19">
        <v>142800</v>
      </c>
      <c r="BG19">
        <v>142800</v>
      </c>
      <c r="BH19">
        <v>142800</v>
      </c>
      <c r="BI19">
        <v>142800</v>
      </c>
      <c r="BJ19">
        <v>142800</v>
      </c>
      <c r="BK19">
        <v>142800</v>
      </c>
      <c r="BL19">
        <v>142800</v>
      </c>
      <c r="BM19">
        <v>142800</v>
      </c>
      <c r="BN19">
        <v>142800</v>
      </c>
      <c r="BO19">
        <v>142800</v>
      </c>
      <c r="BP19">
        <v>142800</v>
      </c>
      <c r="BQ19">
        <v>475524</v>
      </c>
      <c r="BR19">
        <v>475524</v>
      </c>
      <c r="BS19">
        <v>142800</v>
      </c>
      <c r="BT19">
        <v>404600</v>
      </c>
      <c r="BU19">
        <v>285600</v>
      </c>
      <c r="BV19">
        <v>142800</v>
      </c>
      <c r="BW19">
        <v>214200</v>
      </c>
      <c r="BX19">
        <v>285600</v>
      </c>
      <c r="BY19">
        <v>523600</v>
      </c>
      <c r="BZ19">
        <v>285600</v>
      </c>
      <c r="CA19">
        <v>285600</v>
      </c>
      <c r="CB19">
        <v>285600</v>
      </c>
      <c r="CC19">
        <v>285600</v>
      </c>
      <c r="CD19">
        <v>524076</v>
      </c>
      <c r="CE19">
        <v>307020</v>
      </c>
      <c r="CF19">
        <v>285600</v>
      </c>
      <c r="CG19">
        <v>357000</v>
      </c>
      <c r="CH19">
        <v>285600</v>
      </c>
      <c r="CI19">
        <v>285600</v>
      </c>
      <c r="CJ19">
        <v>285600</v>
      </c>
      <c r="CK19">
        <v>321300</v>
      </c>
      <c r="CL19">
        <v>456960</v>
      </c>
      <c r="CM19">
        <v>285600</v>
      </c>
      <c r="CN19">
        <v>285600</v>
      </c>
      <c r="CO19">
        <v>285600</v>
      </c>
      <c r="CP19">
        <v>285600</v>
      </c>
      <c r="CQ19">
        <v>392700</v>
      </c>
      <c r="CR19">
        <v>464100</v>
      </c>
    </row>
    <row r="20" spans="1:96">
      <c r="A20" t="s">
        <v>151</v>
      </c>
      <c r="B20">
        <f t="shared" si="1"/>
        <v>23</v>
      </c>
      <c r="C20">
        <v>24</v>
      </c>
      <c r="D20">
        <v>2</v>
      </c>
      <c r="E20">
        <f t="shared" si="0"/>
        <v>2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178500</v>
      </c>
      <c r="R20">
        <v>71400</v>
      </c>
      <c r="S20">
        <v>157080</v>
      </c>
      <c r="T20">
        <v>357000</v>
      </c>
      <c r="U20">
        <v>368424</v>
      </c>
      <c r="V20">
        <v>372708</v>
      </c>
      <c r="W20">
        <v>261324</v>
      </c>
      <c r="X20">
        <v>0</v>
      </c>
      <c r="Y20">
        <v>0</v>
      </c>
      <c r="Z20">
        <v>35700</v>
      </c>
      <c r="AA20">
        <v>149940</v>
      </c>
      <c r="AB20">
        <v>35700</v>
      </c>
      <c r="AC20">
        <v>214200</v>
      </c>
      <c r="AD20">
        <v>452676</v>
      </c>
      <c r="AE20">
        <v>235620</v>
      </c>
      <c r="AF20">
        <v>142800</v>
      </c>
      <c r="AG20">
        <v>285600</v>
      </c>
      <c r="AH20">
        <v>214200</v>
      </c>
      <c r="AI20">
        <v>71400</v>
      </c>
      <c r="AJ20">
        <v>71400</v>
      </c>
      <c r="AK20">
        <v>249900</v>
      </c>
      <c r="AL20">
        <v>385560</v>
      </c>
      <c r="AM20">
        <v>71400</v>
      </c>
      <c r="AN20">
        <v>71400</v>
      </c>
      <c r="AO20">
        <v>71400</v>
      </c>
      <c r="AP20">
        <v>142800</v>
      </c>
      <c r="AQ20">
        <v>392700</v>
      </c>
      <c r="AR20">
        <v>464100</v>
      </c>
      <c r="AS20">
        <v>142800</v>
      </c>
      <c r="AT20">
        <v>142800</v>
      </c>
      <c r="AU20">
        <v>142800</v>
      </c>
      <c r="AV20">
        <v>142800</v>
      </c>
      <c r="AW20">
        <v>142800</v>
      </c>
      <c r="AX20">
        <v>142800</v>
      </c>
      <c r="AY20">
        <v>142800</v>
      </c>
      <c r="AZ20">
        <v>142800</v>
      </c>
      <c r="BA20">
        <v>142800</v>
      </c>
      <c r="BB20">
        <v>142800</v>
      </c>
      <c r="BC20">
        <v>142800</v>
      </c>
      <c r="BD20">
        <v>142800</v>
      </c>
      <c r="BE20">
        <v>142800</v>
      </c>
      <c r="BF20">
        <v>142800</v>
      </c>
      <c r="BG20">
        <v>142800</v>
      </c>
      <c r="BH20">
        <v>142800</v>
      </c>
      <c r="BI20">
        <v>142800</v>
      </c>
      <c r="BJ20">
        <v>142800</v>
      </c>
      <c r="BK20">
        <v>142800</v>
      </c>
      <c r="BL20">
        <v>142800</v>
      </c>
      <c r="BM20">
        <v>142800</v>
      </c>
      <c r="BN20">
        <v>142800</v>
      </c>
      <c r="BO20">
        <v>142800</v>
      </c>
      <c r="BP20">
        <v>142800</v>
      </c>
      <c r="BQ20">
        <v>475524</v>
      </c>
      <c r="BR20">
        <v>475524</v>
      </c>
      <c r="BS20">
        <v>142800</v>
      </c>
      <c r="BT20">
        <v>404600</v>
      </c>
      <c r="BU20">
        <v>285600</v>
      </c>
      <c r="BV20">
        <v>142800</v>
      </c>
      <c r="BW20">
        <v>214200</v>
      </c>
      <c r="BX20">
        <v>285600</v>
      </c>
      <c r="BY20">
        <v>523600</v>
      </c>
      <c r="BZ20">
        <v>285600</v>
      </c>
      <c r="CA20">
        <v>285600</v>
      </c>
      <c r="CB20">
        <v>285600</v>
      </c>
      <c r="CC20">
        <v>285600</v>
      </c>
      <c r="CD20">
        <v>524076</v>
      </c>
      <c r="CE20">
        <v>307020</v>
      </c>
      <c r="CF20">
        <v>285600</v>
      </c>
      <c r="CG20">
        <v>357000</v>
      </c>
      <c r="CH20">
        <v>285600</v>
      </c>
      <c r="CI20">
        <v>285600</v>
      </c>
      <c r="CJ20">
        <v>285600</v>
      </c>
      <c r="CK20">
        <v>321300</v>
      </c>
      <c r="CL20">
        <v>456960</v>
      </c>
      <c r="CM20">
        <v>285600</v>
      </c>
      <c r="CN20">
        <v>285600</v>
      </c>
      <c r="CO20">
        <v>285600</v>
      </c>
      <c r="CP20">
        <v>285600</v>
      </c>
      <c r="CQ20">
        <v>392700</v>
      </c>
      <c r="CR20">
        <v>464100</v>
      </c>
    </row>
    <row r="21" spans="1:96">
      <c r="A21" t="s">
        <v>152</v>
      </c>
      <c r="B21">
        <v>16</v>
      </c>
      <c r="C21">
        <v>25</v>
      </c>
      <c r="D21">
        <v>1</v>
      </c>
      <c r="E21">
        <f t="shared" si="0"/>
        <v>1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178500</v>
      </c>
      <c r="R21">
        <v>71400</v>
      </c>
      <c r="S21">
        <v>157080</v>
      </c>
      <c r="T21">
        <v>357000</v>
      </c>
      <c r="U21">
        <v>368424</v>
      </c>
      <c r="V21">
        <v>372708</v>
      </c>
      <c r="W21">
        <v>261324</v>
      </c>
      <c r="X21">
        <v>0</v>
      </c>
      <c r="Y21">
        <v>0</v>
      </c>
      <c r="Z21">
        <v>35700</v>
      </c>
      <c r="AA21">
        <v>149940</v>
      </c>
      <c r="AB21">
        <v>35700</v>
      </c>
      <c r="AC21">
        <v>214200</v>
      </c>
      <c r="AD21">
        <v>452676</v>
      </c>
      <c r="AE21">
        <v>235620</v>
      </c>
      <c r="AF21">
        <v>142800</v>
      </c>
      <c r="AG21">
        <v>285600</v>
      </c>
      <c r="AH21">
        <v>214200</v>
      </c>
      <c r="AI21">
        <v>71400</v>
      </c>
      <c r="AJ21">
        <v>71400</v>
      </c>
      <c r="AK21">
        <v>249900</v>
      </c>
      <c r="AL21">
        <v>385560</v>
      </c>
      <c r="AM21">
        <v>71400</v>
      </c>
      <c r="AN21">
        <v>71400</v>
      </c>
      <c r="AO21">
        <v>71400</v>
      </c>
      <c r="AP21">
        <v>142800</v>
      </c>
      <c r="AQ21">
        <v>392700</v>
      </c>
      <c r="AR21">
        <v>464100</v>
      </c>
      <c r="AS21">
        <v>142800</v>
      </c>
      <c r="AT21">
        <v>142800</v>
      </c>
      <c r="AU21">
        <v>142800</v>
      </c>
      <c r="AV21">
        <v>142800</v>
      </c>
      <c r="AW21">
        <v>142800</v>
      </c>
      <c r="AX21">
        <v>142800</v>
      </c>
      <c r="AY21">
        <v>142800</v>
      </c>
      <c r="AZ21">
        <v>142800</v>
      </c>
      <c r="BA21">
        <v>142800</v>
      </c>
      <c r="BB21">
        <v>142800</v>
      </c>
      <c r="BC21">
        <v>142800</v>
      </c>
      <c r="BD21">
        <v>142800</v>
      </c>
      <c r="BE21">
        <v>142800</v>
      </c>
      <c r="BF21">
        <v>142800</v>
      </c>
      <c r="BG21">
        <v>142800</v>
      </c>
      <c r="BH21">
        <v>142800</v>
      </c>
      <c r="BI21">
        <v>142800</v>
      </c>
      <c r="BJ21">
        <v>142800</v>
      </c>
      <c r="BK21">
        <v>142800</v>
      </c>
      <c r="BL21">
        <v>142800</v>
      </c>
      <c r="BM21">
        <v>142800</v>
      </c>
      <c r="BN21">
        <v>142800</v>
      </c>
      <c r="BO21">
        <v>142800</v>
      </c>
      <c r="BP21">
        <v>142800</v>
      </c>
      <c r="BQ21">
        <v>475524</v>
      </c>
      <c r="BR21">
        <v>475524</v>
      </c>
      <c r="BS21">
        <v>142800</v>
      </c>
      <c r="BT21">
        <v>404600</v>
      </c>
      <c r="BU21">
        <v>285600</v>
      </c>
      <c r="BV21">
        <v>142800</v>
      </c>
      <c r="BW21">
        <v>214200</v>
      </c>
      <c r="BX21">
        <v>285600</v>
      </c>
      <c r="BY21">
        <v>523600</v>
      </c>
      <c r="BZ21">
        <v>285600</v>
      </c>
      <c r="CA21">
        <v>285600</v>
      </c>
      <c r="CB21">
        <v>285600</v>
      </c>
      <c r="CC21">
        <v>285600</v>
      </c>
      <c r="CD21">
        <v>524076</v>
      </c>
      <c r="CE21">
        <v>307020</v>
      </c>
      <c r="CF21">
        <v>285600</v>
      </c>
      <c r="CG21">
        <v>357000</v>
      </c>
      <c r="CH21">
        <v>285600</v>
      </c>
      <c r="CI21">
        <v>285600</v>
      </c>
      <c r="CJ21">
        <v>285600</v>
      </c>
      <c r="CK21">
        <v>321300</v>
      </c>
      <c r="CL21">
        <v>456960</v>
      </c>
      <c r="CM21">
        <v>285600</v>
      </c>
      <c r="CN21">
        <v>285600</v>
      </c>
      <c r="CO21">
        <v>285600</v>
      </c>
      <c r="CP21">
        <v>285600</v>
      </c>
      <c r="CQ21">
        <v>392700</v>
      </c>
      <c r="CR21">
        <v>464100</v>
      </c>
    </row>
    <row r="22" spans="1:96">
      <c r="A22" t="s">
        <v>153</v>
      </c>
      <c r="B22">
        <f t="shared" si="1"/>
        <v>22</v>
      </c>
      <c r="C22">
        <v>26</v>
      </c>
      <c r="D22">
        <v>2</v>
      </c>
      <c r="E22">
        <f t="shared" si="0"/>
        <v>2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178500</v>
      </c>
      <c r="R22">
        <v>71400</v>
      </c>
      <c r="S22">
        <v>157080</v>
      </c>
      <c r="T22">
        <v>357000</v>
      </c>
      <c r="U22">
        <v>368424</v>
      </c>
      <c r="V22">
        <v>372708</v>
      </c>
      <c r="W22">
        <v>261324</v>
      </c>
      <c r="X22">
        <v>0</v>
      </c>
      <c r="Y22">
        <v>0</v>
      </c>
      <c r="Z22">
        <v>35700</v>
      </c>
      <c r="AA22">
        <v>149940</v>
      </c>
      <c r="AB22">
        <v>35700</v>
      </c>
      <c r="AC22">
        <v>214200</v>
      </c>
      <c r="AD22">
        <v>452676</v>
      </c>
      <c r="AE22">
        <v>235620</v>
      </c>
      <c r="AF22">
        <v>142800</v>
      </c>
      <c r="AG22">
        <v>285600</v>
      </c>
      <c r="AH22">
        <v>214200</v>
      </c>
      <c r="AI22">
        <v>71400</v>
      </c>
      <c r="AJ22">
        <v>71400</v>
      </c>
      <c r="AK22">
        <v>249900</v>
      </c>
      <c r="AL22">
        <v>385560</v>
      </c>
      <c r="AM22">
        <v>71400</v>
      </c>
      <c r="AN22">
        <v>71400</v>
      </c>
      <c r="AO22">
        <v>71400</v>
      </c>
      <c r="AP22">
        <v>142800</v>
      </c>
      <c r="AQ22">
        <v>392700</v>
      </c>
      <c r="AR22">
        <v>464100</v>
      </c>
      <c r="AS22">
        <v>142800</v>
      </c>
      <c r="AT22">
        <v>142800</v>
      </c>
      <c r="AU22">
        <v>142800</v>
      </c>
      <c r="AV22">
        <v>142800</v>
      </c>
      <c r="AW22">
        <v>142800</v>
      </c>
      <c r="AX22">
        <v>142800</v>
      </c>
      <c r="AY22">
        <v>142800</v>
      </c>
      <c r="AZ22">
        <v>142800</v>
      </c>
      <c r="BA22">
        <v>142800</v>
      </c>
      <c r="BB22">
        <v>142800</v>
      </c>
      <c r="BC22">
        <v>142800</v>
      </c>
      <c r="BD22">
        <v>142800</v>
      </c>
      <c r="BE22">
        <v>142800</v>
      </c>
      <c r="BF22">
        <v>142800</v>
      </c>
      <c r="BG22">
        <v>142800</v>
      </c>
      <c r="BH22">
        <v>142800</v>
      </c>
      <c r="BI22">
        <v>142800</v>
      </c>
      <c r="BJ22">
        <v>142800</v>
      </c>
      <c r="BK22">
        <v>142800</v>
      </c>
      <c r="BL22">
        <v>142800</v>
      </c>
      <c r="BM22">
        <v>142800</v>
      </c>
      <c r="BN22">
        <v>142800</v>
      </c>
      <c r="BO22">
        <v>142800</v>
      </c>
      <c r="BP22">
        <v>142800</v>
      </c>
      <c r="BQ22">
        <v>475524</v>
      </c>
      <c r="BR22">
        <v>475524</v>
      </c>
      <c r="BS22">
        <v>142800</v>
      </c>
      <c r="BT22">
        <v>404600</v>
      </c>
      <c r="BU22">
        <v>285600</v>
      </c>
      <c r="BV22">
        <v>142800</v>
      </c>
      <c r="BW22">
        <v>214200</v>
      </c>
      <c r="BX22">
        <v>285600</v>
      </c>
      <c r="BY22">
        <v>523600</v>
      </c>
      <c r="BZ22">
        <v>285600</v>
      </c>
      <c r="CA22">
        <v>285600</v>
      </c>
      <c r="CB22">
        <v>285600</v>
      </c>
      <c r="CC22">
        <v>285600</v>
      </c>
      <c r="CD22">
        <v>524076</v>
      </c>
      <c r="CE22">
        <v>307020</v>
      </c>
      <c r="CF22">
        <v>285600</v>
      </c>
      <c r="CG22">
        <v>357000</v>
      </c>
      <c r="CH22">
        <v>285600</v>
      </c>
      <c r="CI22">
        <v>285600</v>
      </c>
      <c r="CJ22">
        <v>285600</v>
      </c>
      <c r="CK22">
        <v>321300</v>
      </c>
      <c r="CL22">
        <v>456960</v>
      </c>
      <c r="CM22">
        <v>285600</v>
      </c>
      <c r="CN22">
        <v>285600</v>
      </c>
      <c r="CO22">
        <v>285600</v>
      </c>
      <c r="CP22">
        <v>285600</v>
      </c>
      <c r="CQ22">
        <v>392700</v>
      </c>
      <c r="CR22">
        <v>464100</v>
      </c>
    </row>
    <row r="23" spans="1:96">
      <c r="A23" t="s">
        <v>154</v>
      </c>
      <c r="B23">
        <f t="shared" si="1"/>
        <v>23</v>
      </c>
      <c r="C23">
        <v>27</v>
      </c>
      <c r="D23">
        <v>1</v>
      </c>
      <c r="E23">
        <f t="shared" si="0"/>
        <v>1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178500</v>
      </c>
      <c r="R23">
        <v>71400</v>
      </c>
      <c r="S23">
        <v>157080</v>
      </c>
      <c r="T23">
        <v>357000</v>
      </c>
      <c r="U23">
        <v>368424</v>
      </c>
      <c r="V23">
        <v>372708</v>
      </c>
      <c r="W23">
        <v>261324</v>
      </c>
      <c r="X23">
        <v>0</v>
      </c>
      <c r="Y23">
        <v>0</v>
      </c>
      <c r="Z23">
        <v>35700</v>
      </c>
      <c r="AA23">
        <v>149940</v>
      </c>
      <c r="AB23">
        <v>35700</v>
      </c>
      <c r="AC23">
        <v>214200</v>
      </c>
      <c r="AD23">
        <v>452676</v>
      </c>
      <c r="AE23">
        <v>235620</v>
      </c>
      <c r="AF23">
        <v>142800</v>
      </c>
      <c r="AG23">
        <v>285600</v>
      </c>
      <c r="AH23">
        <v>214200</v>
      </c>
      <c r="AI23">
        <v>71400</v>
      </c>
      <c r="AJ23">
        <v>71400</v>
      </c>
      <c r="AK23">
        <v>249900</v>
      </c>
      <c r="AL23">
        <v>385560</v>
      </c>
      <c r="AM23">
        <v>71400</v>
      </c>
      <c r="AN23">
        <v>71400</v>
      </c>
      <c r="AO23">
        <v>71400</v>
      </c>
      <c r="AP23">
        <v>142800</v>
      </c>
      <c r="AQ23">
        <v>392700</v>
      </c>
      <c r="AR23">
        <v>464100</v>
      </c>
      <c r="AS23">
        <v>142800</v>
      </c>
      <c r="AT23">
        <v>142800</v>
      </c>
      <c r="AU23">
        <v>142800</v>
      </c>
      <c r="AV23">
        <v>142800</v>
      </c>
      <c r="AW23">
        <v>142800</v>
      </c>
      <c r="AX23">
        <v>142800</v>
      </c>
      <c r="AY23">
        <v>142800</v>
      </c>
      <c r="AZ23">
        <v>142800</v>
      </c>
      <c r="BA23">
        <v>142800</v>
      </c>
      <c r="BB23">
        <v>142800</v>
      </c>
      <c r="BC23">
        <v>142800</v>
      </c>
      <c r="BD23">
        <v>142800</v>
      </c>
      <c r="BE23">
        <v>142800</v>
      </c>
      <c r="BF23">
        <v>142800</v>
      </c>
      <c r="BG23">
        <v>142800</v>
      </c>
      <c r="BH23">
        <v>142800</v>
      </c>
      <c r="BI23">
        <v>142800</v>
      </c>
      <c r="BJ23">
        <v>142800</v>
      </c>
      <c r="BK23">
        <v>142800</v>
      </c>
      <c r="BL23">
        <v>142800</v>
      </c>
      <c r="BM23">
        <v>142800</v>
      </c>
      <c r="BN23">
        <v>142800</v>
      </c>
      <c r="BO23">
        <v>142800</v>
      </c>
      <c r="BP23">
        <v>142800</v>
      </c>
      <c r="BQ23">
        <v>475524</v>
      </c>
      <c r="BR23">
        <v>475524</v>
      </c>
      <c r="BS23">
        <v>142800</v>
      </c>
      <c r="BT23">
        <v>404600</v>
      </c>
      <c r="BU23">
        <v>285600</v>
      </c>
      <c r="BV23">
        <v>142800</v>
      </c>
      <c r="BW23">
        <v>214200</v>
      </c>
      <c r="BX23">
        <v>285600</v>
      </c>
      <c r="BY23">
        <v>523600</v>
      </c>
      <c r="BZ23">
        <v>285600</v>
      </c>
      <c r="CA23">
        <v>285600</v>
      </c>
      <c r="CB23">
        <v>285600</v>
      </c>
      <c r="CC23">
        <v>285600</v>
      </c>
      <c r="CD23">
        <v>524076</v>
      </c>
      <c r="CE23">
        <v>307020</v>
      </c>
      <c r="CF23">
        <v>285600</v>
      </c>
      <c r="CG23">
        <v>357000</v>
      </c>
      <c r="CH23">
        <v>285600</v>
      </c>
      <c r="CI23">
        <v>285600</v>
      </c>
      <c r="CJ23">
        <v>285600</v>
      </c>
      <c r="CK23">
        <v>321300</v>
      </c>
      <c r="CL23">
        <v>456960</v>
      </c>
      <c r="CM23">
        <v>285600</v>
      </c>
      <c r="CN23">
        <v>285600</v>
      </c>
      <c r="CO23">
        <v>285600</v>
      </c>
      <c r="CP23">
        <v>285600</v>
      </c>
      <c r="CQ23">
        <v>392700</v>
      </c>
      <c r="CR23">
        <v>464100</v>
      </c>
    </row>
    <row r="24" spans="1:96">
      <c r="A24" t="s">
        <v>155</v>
      </c>
      <c r="B24">
        <f t="shared" si="1"/>
        <v>26</v>
      </c>
      <c r="C24">
        <v>28</v>
      </c>
      <c r="D24">
        <v>1</v>
      </c>
      <c r="E24">
        <f t="shared" si="0"/>
        <v>1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178500</v>
      </c>
      <c r="R24">
        <v>71400</v>
      </c>
      <c r="S24">
        <v>157080</v>
      </c>
      <c r="T24">
        <v>357000</v>
      </c>
      <c r="U24">
        <v>368424</v>
      </c>
      <c r="V24">
        <v>372708</v>
      </c>
      <c r="W24">
        <v>261324</v>
      </c>
      <c r="X24">
        <v>0</v>
      </c>
      <c r="Y24">
        <v>0</v>
      </c>
      <c r="Z24">
        <v>35700</v>
      </c>
      <c r="AA24">
        <v>149940</v>
      </c>
      <c r="AB24">
        <v>35700</v>
      </c>
      <c r="AC24">
        <v>214200</v>
      </c>
      <c r="AD24">
        <v>452676</v>
      </c>
      <c r="AE24">
        <v>235620</v>
      </c>
      <c r="AF24">
        <v>142800</v>
      </c>
      <c r="AG24">
        <v>285600</v>
      </c>
      <c r="AH24">
        <v>214200</v>
      </c>
      <c r="AI24">
        <v>71400</v>
      </c>
      <c r="AJ24">
        <v>71400</v>
      </c>
      <c r="AK24">
        <v>249900</v>
      </c>
      <c r="AL24">
        <v>385560</v>
      </c>
      <c r="AM24">
        <v>71400</v>
      </c>
      <c r="AN24">
        <v>71400</v>
      </c>
      <c r="AO24">
        <v>71400</v>
      </c>
      <c r="AP24">
        <v>142800</v>
      </c>
      <c r="AQ24">
        <v>392700</v>
      </c>
      <c r="AR24">
        <v>464100</v>
      </c>
      <c r="AS24">
        <v>142800</v>
      </c>
      <c r="AT24">
        <v>142800</v>
      </c>
      <c r="AU24">
        <v>142800</v>
      </c>
      <c r="AV24">
        <v>142800</v>
      </c>
      <c r="AW24">
        <v>142800</v>
      </c>
      <c r="AX24">
        <v>142800</v>
      </c>
      <c r="AY24">
        <v>142800</v>
      </c>
      <c r="AZ24">
        <v>142800</v>
      </c>
      <c r="BA24">
        <v>142800</v>
      </c>
      <c r="BB24">
        <v>142800</v>
      </c>
      <c r="BC24">
        <v>142800</v>
      </c>
      <c r="BD24">
        <v>142800</v>
      </c>
      <c r="BE24">
        <v>142800</v>
      </c>
      <c r="BF24">
        <v>142800</v>
      </c>
      <c r="BG24">
        <v>142800</v>
      </c>
      <c r="BH24">
        <v>142800</v>
      </c>
      <c r="BI24">
        <v>142800</v>
      </c>
      <c r="BJ24">
        <v>142800</v>
      </c>
      <c r="BK24">
        <v>142800</v>
      </c>
      <c r="BL24">
        <v>142800</v>
      </c>
      <c r="BM24">
        <v>142800</v>
      </c>
      <c r="BN24">
        <v>142800</v>
      </c>
      <c r="BO24">
        <v>142800</v>
      </c>
      <c r="BP24">
        <v>142800</v>
      </c>
      <c r="BQ24">
        <v>475524</v>
      </c>
      <c r="BR24">
        <v>475524</v>
      </c>
      <c r="BS24">
        <v>142800</v>
      </c>
      <c r="BT24">
        <v>404600</v>
      </c>
      <c r="BU24">
        <v>285600</v>
      </c>
      <c r="BV24">
        <v>142800</v>
      </c>
      <c r="BW24">
        <v>214200</v>
      </c>
      <c r="BX24">
        <v>285600</v>
      </c>
      <c r="BY24">
        <v>523600</v>
      </c>
      <c r="BZ24">
        <v>285600</v>
      </c>
      <c r="CA24">
        <v>285600</v>
      </c>
      <c r="CB24">
        <v>285600</v>
      </c>
      <c r="CC24">
        <v>285600</v>
      </c>
      <c r="CD24">
        <v>524076</v>
      </c>
      <c r="CE24">
        <v>307020</v>
      </c>
      <c r="CF24">
        <v>285600</v>
      </c>
      <c r="CG24">
        <v>357000</v>
      </c>
      <c r="CH24">
        <v>285600</v>
      </c>
      <c r="CI24">
        <v>285600</v>
      </c>
      <c r="CJ24">
        <v>285600</v>
      </c>
      <c r="CK24">
        <v>321300</v>
      </c>
      <c r="CL24">
        <v>456960</v>
      </c>
      <c r="CM24">
        <v>285600</v>
      </c>
      <c r="CN24">
        <v>285600</v>
      </c>
      <c r="CO24">
        <v>285600</v>
      </c>
      <c r="CP24">
        <v>285600</v>
      </c>
      <c r="CQ24">
        <v>392700</v>
      </c>
      <c r="CR24">
        <v>464100</v>
      </c>
    </row>
    <row r="25" spans="1:96">
      <c r="A25" t="s">
        <v>156</v>
      </c>
      <c r="B25">
        <v>25</v>
      </c>
      <c r="C25">
        <v>29</v>
      </c>
      <c r="D25">
        <v>1</v>
      </c>
      <c r="E25">
        <f t="shared" si="0"/>
        <v>1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178500</v>
      </c>
      <c r="R25">
        <v>71400</v>
      </c>
      <c r="S25">
        <v>157080</v>
      </c>
      <c r="T25">
        <v>357000</v>
      </c>
      <c r="U25">
        <v>368424</v>
      </c>
      <c r="V25">
        <v>372708</v>
      </c>
      <c r="W25">
        <v>261324</v>
      </c>
      <c r="X25">
        <v>0</v>
      </c>
      <c r="Y25">
        <v>0</v>
      </c>
      <c r="Z25">
        <v>35700</v>
      </c>
      <c r="AA25">
        <v>149940</v>
      </c>
      <c r="AB25">
        <v>35700</v>
      </c>
      <c r="AC25">
        <v>214200</v>
      </c>
      <c r="AD25">
        <v>452676</v>
      </c>
      <c r="AE25">
        <v>235620</v>
      </c>
      <c r="AF25">
        <v>142800</v>
      </c>
      <c r="AG25">
        <v>285600</v>
      </c>
      <c r="AH25">
        <v>214200</v>
      </c>
      <c r="AI25">
        <v>71400</v>
      </c>
      <c r="AJ25">
        <v>71400</v>
      </c>
      <c r="AK25">
        <v>249900</v>
      </c>
      <c r="AL25">
        <v>385560</v>
      </c>
      <c r="AM25">
        <v>71400</v>
      </c>
      <c r="AN25">
        <v>71400</v>
      </c>
      <c r="AO25">
        <v>71400</v>
      </c>
      <c r="AP25">
        <v>142800</v>
      </c>
      <c r="AQ25">
        <v>392700</v>
      </c>
      <c r="AR25">
        <v>464100</v>
      </c>
      <c r="AS25">
        <v>142800</v>
      </c>
      <c r="AT25">
        <v>142800</v>
      </c>
      <c r="AU25">
        <v>142800</v>
      </c>
      <c r="AV25">
        <v>142800</v>
      </c>
      <c r="AW25">
        <v>142800</v>
      </c>
      <c r="AX25">
        <v>142800</v>
      </c>
      <c r="AY25">
        <v>142800</v>
      </c>
      <c r="AZ25">
        <v>142800</v>
      </c>
      <c r="BA25">
        <v>142800</v>
      </c>
      <c r="BB25">
        <v>142800</v>
      </c>
      <c r="BC25">
        <v>142800</v>
      </c>
      <c r="BD25">
        <v>142800</v>
      </c>
      <c r="BE25">
        <v>142800</v>
      </c>
      <c r="BF25">
        <v>142800</v>
      </c>
      <c r="BG25">
        <v>142800</v>
      </c>
      <c r="BH25">
        <v>142800</v>
      </c>
      <c r="BI25">
        <v>142800</v>
      </c>
      <c r="BJ25">
        <v>142800</v>
      </c>
      <c r="BK25">
        <v>142800</v>
      </c>
      <c r="BL25">
        <v>142800</v>
      </c>
      <c r="BM25">
        <v>142800</v>
      </c>
      <c r="BN25">
        <v>142800</v>
      </c>
      <c r="BO25">
        <v>142800</v>
      </c>
      <c r="BP25">
        <v>142800</v>
      </c>
      <c r="BQ25">
        <v>475524</v>
      </c>
      <c r="BR25">
        <v>475524</v>
      </c>
      <c r="BS25">
        <v>142800</v>
      </c>
      <c r="BT25">
        <v>404600</v>
      </c>
      <c r="BU25">
        <v>285600</v>
      </c>
      <c r="BV25">
        <v>142800</v>
      </c>
      <c r="BW25">
        <v>214200</v>
      </c>
      <c r="BX25">
        <v>285600</v>
      </c>
      <c r="BY25">
        <v>523600</v>
      </c>
      <c r="BZ25">
        <v>285600</v>
      </c>
      <c r="CA25">
        <v>285600</v>
      </c>
      <c r="CB25">
        <v>285600</v>
      </c>
      <c r="CC25">
        <v>285600</v>
      </c>
      <c r="CD25">
        <v>524076</v>
      </c>
      <c r="CE25">
        <v>307020</v>
      </c>
      <c r="CF25">
        <v>285600</v>
      </c>
      <c r="CG25">
        <v>357000</v>
      </c>
      <c r="CH25">
        <v>285600</v>
      </c>
      <c r="CI25">
        <v>285600</v>
      </c>
      <c r="CJ25">
        <v>285600</v>
      </c>
      <c r="CK25">
        <v>321300</v>
      </c>
      <c r="CL25">
        <v>456960</v>
      </c>
      <c r="CM25">
        <v>285600</v>
      </c>
      <c r="CN25">
        <v>285600</v>
      </c>
      <c r="CO25">
        <v>285600</v>
      </c>
      <c r="CP25">
        <v>285600</v>
      </c>
      <c r="CQ25">
        <v>392700</v>
      </c>
      <c r="CR25">
        <v>464100</v>
      </c>
    </row>
    <row r="26" spans="1:96">
      <c r="A26" t="s">
        <v>157</v>
      </c>
      <c r="B26">
        <v>22</v>
      </c>
      <c r="C26">
        <v>30</v>
      </c>
      <c r="D26">
        <v>2</v>
      </c>
      <c r="E26">
        <f t="shared" si="0"/>
        <v>2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178500</v>
      </c>
      <c r="R26">
        <v>71400</v>
      </c>
      <c r="S26">
        <v>157080</v>
      </c>
      <c r="T26">
        <v>357000</v>
      </c>
      <c r="U26">
        <v>368424</v>
      </c>
      <c r="V26">
        <v>372708</v>
      </c>
      <c r="W26">
        <v>261324</v>
      </c>
      <c r="X26">
        <v>0</v>
      </c>
      <c r="Y26">
        <v>0</v>
      </c>
      <c r="Z26">
        <v>35700</v>
      </c>
      <c r="AA26">
        <v>149940</v>
      </c>
      <c r="AB26">
        <v>35700</v>
      </c>
      <c r="AC26">
        <v>214200</v>
      </c>
      <c r="AD26">
        <v>452676</v>
      </c>
      <c r="AE26">
        <v>235620</v>
      </c>
      <c r="AF26">
        <v>142800</v>
      </c>
      <c r="AG26">
        <v>285600</v>
      </c>
      <c r="AH26">
        <v>214200</v>
      </c>
      <c r="AI26">
        <v>71400</v>
      </c>
      <c r="AJ26">
        <v>71400</v>
      </c>
      <c r="AK26">
        <v>249900</v>
      </c>
      <c r="AL26">
        <v>385560</v>
      </c>
      <c r="AM26">
        <v>71400</v>
      </c>
      <c r="AN26">
        <v>71400</v>
      </c>
      <c r="AO26">
        <v>71400</v>
      </c>
      <c r="AP26">
        <v>142800</v>
      </c>
      <c r="AQ26">
        <v>392700</v>
      </c>
      <c r="AR26">
        <v>464100</v>
      </c>
      <c r="AS26">
        <v>142800</v>
      </c>
      <c r="AT26">
        <v>142800</v>
      </c>
      <c r="AU26">
        <v>142800</v>
      </c>
      <c r="AV26">
        <v>142800</v>
      </c>
      <c r="AW26">
        <v>142800</v>
      </c>
      <c r="AX26">
        <v>142800</v>
      </c>
      <c r="AY26">
        <v>142800</v>
      </c>
      <c r="AZ26">
        <v>142800</v>
      </c>
      <c r="BA26">
        <v>142800</v>
      </c>
      <c r="BB26">
        <v>142800</v>
      </c>
      <c r="BC26">
        <v>142800</v>
      </c>
      <c r="BD26">
        <v>142800</v>
      </c>
      <c r="BE26">
        <v>142800</v>
      </c>
      <c r="BF26">
        <v>142800</v>
      </c>
      <c r="BG26">
        <v>142800</v>
      </c>
      <c r="BH26">
        <v>142800</v>
      </c>
      <c r="BI26">
        <v>142800</v>
      </c>
      <c r="BJ26">
        <v>142800</v>
      </c>
      <c r="BK26">
        <v>142800</v>
      </c>
      <c r="BL26">
        <v>142800</v>
      </c>
      <c r="BM26">
        <v>142800</v>
      </c>
      <c r="BN26">
        <v>142800</v>
      </c>
      <c r="BO26">
        <v>142800</v>
      </c>
      <c r="BP26">
        <v>142800</v>
      </c>
      <c r="BQ26">
        <v>475524</v>
      </c>
      <c r="BR26">
        <v>475524</v>
      </c>
      <c r="BS26">
        <v>142800</v>
      </c>
      <c r="BT26">
        <v>404600</v>
      </c>
      <c r="BU26">
        <v>285600</v>
      </c>
      <c r="BV26">
        <v>142800</v>
      </c>
      <c r="BW26">
        <v>214200</v>
      </c>
      <c r="BX26">
        <v>285600</v>
      </c>
      <c r="BY26">
        <v>523600</v>
      </c>
      <c r="BZ26">
        <v>285600</v>
      </c>
      <c r="CA26">
        <v>285600</v>
      </c>
      <c r="CB26">
        <v>285600</v>
      </c>
      <c r="CC26">
        <v>285600</v>
      </c>
      <c r="CD26">
        <v>524076</v>
      </c>
      <c r="CE26">
        <v>307020</v>
      </c>
      <c r="CF26">
        <v>285600</v>
      </c>
      <c r="CG26">
        <v>357000</v>
      </c>
      <c r="CH26">
        <v>285600</v>
      </c>
      <c r="CI26">
        <v>285600</v>
      </c>
      <c r="CJ26">
        <v>285600</v>
      </c>
      <c r="CK26">
        <v>321300</v>
      </c>
      <c r="CL26">
        <v>456960</v>
      </c>
      <c r="CM26">
        <v>285600</v>
      </c>
      <c r="CN26">
        <v>285600</v>
      </c>
      <c r="CO26">
        <v>285600</v>
      </c>
      <c r="CP26">
        <v>285600</v>
      </c>
      <c r="CQ26">
        <v>392700</v>
      </c>
      <c r="CR26">
        <v>464100</v>
      </c>
    </row>
    <row r="27" spans="1:96">
      <c r="A27" t="s">
        <v>158</v>
      </c>
      <c r="B27">
        <f t="shared" si="1"/>
        <v>33</v>
      </c>
      <c r="C27">
        <v>31</v>
      </c>
      <c r="D27">
        <v>1</v>
      </c>
      <c r="E27">
        <f t="shared" si="0"/>
        <v>1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178500</v>
      </c>
      <c r="R27">
        <v>71400</v>
      </c>
      <c r="S27">
        <v>157080</v>
      </c>
      <c r="T27">
        <v>357000</v>
      </c>
      <c r="U27">
        <v>368424</v>
      </c>
      <c r="V27">
        <v>372708</v>
      </c>
      <c r="W27">
        <v>261324</v>
      </c>
      <c r="X27">
        <v>0</v>
      </c>
      <c r="Y27">
        <v>0</v>
      </c>
      <c r="Z27">
        <v>35700</v>
      </c>
      <c r="AA27">
        <v>149940</v>
      </c>
      <c r="AB27">
        <v>35700</v>
      </c>
      <c r="AC27">
        <v>214200</v>
      </c>
      <c r="AD27">
        <v>452676</v>
      </c>
      <c r="AE27">
        <v>235620</v>
      </c>
      <c r="AF27">
        <v>142800</v>
      </c>
      <c r="AG27">
        <v>285600</v>
      </c>
      <c r="AH27">
        <v>214200</v>
      </c>
      <c r="AI27">
        <v>71400</v>
      </c>
      <c r="AJ27">
        <v>71400</v>
      </c>
      <c r="AK27">
        <v>249900</v>
      </c>
      <c r="AL27">
        <v>385560</v>
      </c>
      <c r="AM27">
        <v>71400</v>
      </c>
      <c r="AN27">
        <v>71400</v>
      </c>
      <c r="AO27">
        <v>71400</v>
      </c>
      <c r="AP27">
        <v>142800</v>
      </c>
      <c r="AQ27">
        <v>392700</v>
      </c>
      <c r="AR27">
        <v>464100</v>
      </c>
      <c r="AS27">
        <v>142800</v>
      </c>
      <c r="AT27">
        <v>142800</v>
      </c>
      <c r="AU27">
        <v>142800</v>
      </c>
      <c r="AV27">
        <v>142800</v>
      </c>
      <c r="AW27">
        <v>142800</v>
      </c>
      <c r="AX27">
        <v>142800</v>
      </c>
      <c r="AY27">
        <v>142800</v>
      </c>
      <c r="AZ27">
        <v>142800</v>
      </c>
      <c r="BA27">
        <v>142800</v>
      </c>
      <c r="BB27">
        <v>142800</v>
      </c>
      <c r="BC27">
        <v>142800</v>
      </c>
      <c r="BD27">
        <v>142800</v>
      </c>
      <c r="BE27">
        <v>142800</v>
      </c>
      <c r="BF27">
        <v>142800</v>
      </c>
      <c r="BG27">
        <v>142800</v>
      </c>
      <c r="BH27">
        <v>142800</v>
      </c>
      <c r="BI27">
        <v>142800</v>
      </c>
      <c r="BJ27">
        <v>142800</v>
      </c>
      <c r="BK27">
        <v>142800</v>
      </c>
      <c r="BL27">
        <v>142800</v>
      </c>
      <c r="BM27">
        <v>142800</v>
      </c>
      <c r="BN27">
        <v>142800</v>
      </c>
      <c r="BO27">
        <v>142800</v>
      </c>
      <c r="BP27">
        <v>142800</v>
      </c>
      <c r="BQ27">
        <v>475524</v>
      </c>
      <c r="BR27">
        <v>475524</v>
      </c>
      <c r="BS27">
        <v>142800</v>
      </c>
      <c r="BT27">
        <v>404600</v>
      </c>
      <c r="BU27">
        <v>285600</v>
      </c>
      <c r="BV27">
        <v>142800</v>
      </c>
      <c r="BW27">
        <v>214200</v>
      </c>
      <c r="BX27">
        <v>285600</v>
      </c>
      <c r="BY27">
        <v>523600</v>
      </c>
      <c r="BZ27">
        <v>285600</v>
      </c>
      <c r="CA27">
        <v>285600</v>
      </c>
      <c r="CB27">
        <v>285600</v>
      </c>
      <c r="CC27">
        <v>285600</v>
      </c>
      <c r="CD27">
        <v>524076</v>
      </c>
      <c r="CE27">
        <v>307020</v>
      </c>
      <c r="CF27">
        <v>285600</v>
      </c>
      <c r="CG27">
        <v>357000</v>
      </c>
      <c r="CH27">
        <v>285600</v>
      </c>
      <c r="CI27">
        <v>285600</v>
      </c>
      <c r="CJ27">
        <v>285600</v>
      </c>
      <c r="CK27">
        <v>321300</v>
      </c>
      <c r="CL27">
        <v>456960</v>
      </c>
      <c r="CM27">
        <v>285600</v>
      </c>
      <c r="CN27">
        <v>285600</v>
      </c>
      <c r="CO27">
        <v>285600</v>
      </c>
      <c r="CP27">
        <v>285600</v>
      </c>
      <c r="CQ27">
        <v>392700</v>
      </c>
      <c r="CR27">
        <v>464100</v>
      </c>
    </row>
    <row r="28" spans="1:96">
      <c r="A28" t="s">
        <v>159</v>
      </c>
      <c r="B28">
        <v>31</v>
      </c>
      <c r="C28">
        <v>32</v>
      </c>
      <c r="D28">
        <v>1</v>
      </c>
      <c r="E28">
        <f t="shared" si="0"/>
        <v>1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178500</v>
      </c>
      <c r="R28">
        <v>71400</v>
      </c>
      <c r="S28">
        <v>157080</v>
      </c>
      <c r="T28">
        <v>357000</v>
      </c>
      <c r="U28">
        <v>368424</v>
      </c>
      <c r="V28">
        <v>372708</v>
      </c>
      <c r="W28">
        <v>261324</v>
      </c>
      <c r="X28">
        <v>0</v>
      </c>
      <c r="Y28">
        <v>0</v>
      </c>
      <c r="Z28">
        <v>35700</v>
      </c>
      <c r="AA28">
        <v>149940</v>
      </c>
      <c r="AB28">
        <v>35700</v>
      </c>
      <c r="AC28">
        <v>214200</v>
      </c>
      <c r="AD28">
        <v>452676</v>
      </c>
      <c r="AE28">
        <v>235620</v>
      </c>
      <c r="AF28">
        <v>142800</v>
      </c>
      <c r="AG28">
        <v>285600</v>
      </c>
      <c r="AH28">
        <v>214200</v>
      </c>
      <c r="AI28">
        <v>71400</v>
      </c>
      <c r="AJ28">
        <v>71400</v>
      </c>
      <c r="AK28">
        <v>249900</v>
      </c>
      <c r="AL28">
        <v>385560</v>
      </c>
      <c r="AM28">
        <v>71400</v>
      </c>
      <c r="AN28">
        <v>71400</v>
      </c>
      <c r="AO28">
        <v>71400</v>
      </c>
      <c r="AP28">
        <v>142800</v>
      </c>
      <c r="AQ28">
        <v>392700</v>
      </c>
      <c r="AR28">
        <v>464100</v>
      </c>
      <c r="AS28">
        <v>142800</v>
      </c>
      <c r="AT28">
        <v>142800</v>
      </c>
      <c r="AU28">
        <v>142800</v>
      </c>
      <c r="AV28">
        <v>142800</v>
      </c>
      <c r="AW28">
        <v>142800</v>
      </c>
      <c r="AX28">
        <v>142800</v>
      </c>
      <c r="AY28">
        <v>142800</v>
      </c>
      <c r="AZ28">
        <v>142800</v>
      </c>
      <c r="BA28">
        <v>142800</v>
      </c>
      <c r="BB28">
        <v>142800</v>
      </c>
      <c r="BC28">
        <v>142800</v>
      </c>
      <c r="BD28">
        <v>142800</v>
      </c>
      <c r="BE28">
        <v>142800</v>
      </c>
      <c r="BF28">
        <v>142800</v>
      </c>
      <c r="BG28">
        <v>142800</v>
      </c>
      <c r="BH28">
        <v>142800</v>
      </c>
      <c r="BI28">
        <v>142800</v>
      </c>
      <c r="BJ28">
        <v>142800</v>
      </c>
      <c r="BK28">
        <v>142800</v>
      </c>
      <c r="BL28">
        <v>142800</v>
      </c>
      <c r="BM28">
        <v>142800</v>
      </c>
      <c r="BN28">
        <v>142800</v>
      </c>
      <c r="BO28">
        <v>142800</v>
      </c>
      <c r="BP28">
        <v>142800</v>
      </c>
      <c r="BQ28">
        <v>475524</v>
      </c>
      <c r="BR28">
        <v>475524</v>
      </c>
      <c r="BS28">
        <v>142800</v>
      </c>
      <c r="BT28">
        <v>404600</v>
      </c>
      <c r="BU28">
        <v>285600</v>
      </c>
      <c r="BV28">
        <v>142800</v>
      </c>
      <c r="BW28">
        <v>214200</v>
      </c>
      <c r="BX28">
        <v>285600</v>
      </c>
      <c r="BY28">
        <v>523600</v>
      </c>
      <c r="BZ28">
        <v>285600</v>
      </c>
      <c r="CA28">
        <v>285600</v>
      </c>
      <c r="CB28">
        <v>285600</v>
      </c>
      <c r="CC28">
        <v>285600</v>
      </c>
      <c r="CD28">
        <v>524076</v>
      </c>
      <c r="CE28">
        <v>307020</v>
      </c>
      <c r="CF28">
        <v>285600</v>
      </c>
      <c r="CG28">
        <v>357000</v>
      </c>
      <c r="CH28">
        <v>285600</v>
      </c>
      <c r="CI28">
        <v>285600</v>
      </c>
      <c r="CJ28">
        <v>285600</v>
      </c>
      <c r="CK28">
        <v>321300</v>
      </c>
      <c r="CL28">
        <v>456960</v>
      </c>
      <c r="CM28">
        <v>285600</v>
      </c>
      <c r="CN28">
        <v>285600</v>
      </c>
      <c r="CO28">
        <v>285600</v>
      </c>
      <c r="CP28">
        <v>285600</v>
      </c>
      <c r="CQ28">
        <v>392700</v>
      </c>
      <c r="CR28">
        <v>464100</v>
      </c>
    </row>
    <row r="29" spans="1:96">
      <c r="A29" t="s">
        <v>160</v>
      </c>
      <c r="B29">
        <f t="shared" si="1"/>
        <v>32</v>
      </c>
      <c r="C29">
        <v>20</v>
      </c>
      <c r="D29">
        <v>1</v>
      </c>
      <c r="E29">
        <f t="shared" si="0"/>
        <v>1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178500</v>
      </c>
      <c r="R29">
        <v>71400</v>
      </c>
      <c r="S29">
        <v>157080</v>
      </c>
      <c r="T29">
        <v>357000</v>
      </c>
      <c r="U29">
        <v>368424</v>
      </c>
      <c r="V29">
        <v>372708</v>
      </c>
      <c r="W29">
        <v>261324</v>
      </c>
      <c r="X29">
        <v>0</v>
      </c>
      <c r="Y29">
        <v>0</v>
      </c>
      <c r="Z29">
        <v>35700</v>
      </c>
      <c r="AA29">
        <v>149940</v>
      </c>
      <c r="AB29">
        <v>35700</v>
      </c>
      <c r="AC29">
        <v>214200</v>
      </c>
      <c r="AD29">
        <v>452676</v>
      </c>
      <c r="AE29">
        <v>235620</v>
      </c>
      <c r="AF29">
        <v>142800</v>
      </c>
      <c r="AG29">
        <v>285600</v>
      </c>
      <c r="AH29">
        <v>214200</v>
      </c>
      <c r="AI29">
        <v>71400</v>
      </c>
      <c r="AJ29">
        <v>71400</v>
      </c>
      <c r="AK29">
        <v>249900</v>
      </c>
      <c r="AL29">
        <v>385560</v>
      </c>
      <c r="AM29">
        <v>71400</v>
      </c>
      <c r="AN29">
        <v>71400</v>
      </c>
      <c r="AO29">
        <v>71400</v>
      </c>
      <c r="AP29">
        <v>142800</v>
      </c>
      <c r="AQ29">
        <v>392700</v>
      </c>
      <c r="AR29">
        <v>464100</v>
      </c>
      <c r="AS29">
        <v>142800</v>
      </c>
      <c r="AT29">
        <v>142800</v>
      </c>
      <c r="AU29">
        <v>142800</v>
      </c>
      <c r="AV29">
        <v>142800</v>
      </c>
      <c r="AW29">
        <v>142800</v>
      </c>
      <c r="AX29">
        <v>142800</v>
      </c>
      <c r="AY29">
        <v>142800</v>
      </c>
      <c r="AZ29">
        <v>142800</v>
      </c>
      <c r="BA29">
        <v>142800</v>
      </c>
      <c r="BB29">
        <v>142800</v>
      </c>
      <c r="BC29">
        <v>142800</v>
      </c>
      <c r="BD29">
        <v>142800</v>
      </c>
      <c r="BE29">
        <v>142800</v>
      </c>
      <c r="BF29">
        <v>142800</v>
      </c>
      <c r="BG29">
        <v>142800</v>
      </c>
      <c r="BH29">
        <v>142800</v>
      </c>
      <c r="BI29">
        <v>142800</v>
      </c>
      <c r="BJ29">
        <v>142800</v>
      </c>
      <c r="BK29">
        <v>142800</v>
      </c>
      <c r="BL29">
        <v>142800</v>
      </c>
      <c r="BM29">
        <v>142800</v>
      </c>
      <c r="BN29">
        <v>142800</v>
      </c>
      <c r="BO29">
        <v>142800</v>
      </c>
      <c r="BP29">
        <v>142800</v>
      </c>
      <c r="BQ29">
        <v>475524</v>
      </c>
      <c r="BR29">
        <v>475524</v>
      </c>
      <c r="BS29">
        <v>142800</v>
      </c>
      <c r="BT29">
        <v>404600</v>
      </c>
      <c r="BU29">
        <v>285600</v>
      </c>
      <c r="BV29">
        <v>142800</v>
      </c>
      <c r="BW29">
        <v>214200</v>
      </c>
      <c r="BX29">
        <v>285600</v>
      </c>
      <c r="BY29">
        <v>523600</v>
      </c>
      <c r="BZ29">
        <v>285600</v>
      </c>
      <c r="CA29">
        <v>285600</v>
      </c>
      <c r="CB29">
        <v>285600</v>
      </c>
      <c r="CC29">
        <v>285600</v>
      </c>
      <c r="CD29">
        <v>524076</v>
      </c>
      <c r="CE29">
        <v>307020</v>
      </c>
      <c r="CF29">
        <v>285600</v>
      </c>
      <c r="CG29">
        <v>357000</v>
      </c>
      <c r="CH29">
        <v>285600</v>
      </c>
      <c r="CI29">
        <v>285600</v>
      </c>
      <c r="CJ29">
        <v>285600</v>
      </c>
      <c r="CK29">
        <v>321300</v>
      </c>
      <c r="CL29">
        <v>456960</v>
      </c>
      <c r="CM29">
        <v>285600</v>
      </c>
      <c r="CN29">
        <v>285600</v>
      </c>
      <c r="CO29">
        <v>285600</v>
      </c>
      <c r="CP29">
        <v>285600</v>
      </c>
      <c r="CQ29">
        <v>392700</v>
      </c>
      <c r="CR29">
        <v>464100</v>
      </c>
    </row>
    <row r="30" spans="1:96">
      <c r="A30" t="s">
        <v>161</v>
      </c>
      <c r="B30">
        <v>29</v>
      </c>
      <c r="C30">
        <v>21</v>
      </c>
      <c r="D30">
        <v>2</v>
      </c>
      <c r="E30">
        <f t="shared" si="0"/>
        <v>2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178500</v>
      </c>
      <c r="R30">
        <v>71400</v>
      </c>
      <c r="S30">
        <v>157080</v>
      </c>
      <c r="T30">
        <v>357000</v>
      </c>
      <c r="U30">
        <v>368424</v>
      </c>
      <c r="V30">
        <v>372708</v>
      </c>
      <c r="W30">
        <v>261324</v>
      </c>
      <c r="X30">
        <v>0</v>
      </c>
      <c r="Y30">
        <v>0</v>
      </c>
      <c r="Z30">
        <v>35700</v>
      </c>
      <c r="AA30">
        <v>149940</v>
      </c>
      <c r="AB30">
        <v>35700</v>
      </c>
      <c r="AC30">
        <v>214200</v>
      </c>
      <c r="AD30">
        <v>452676</v>
      </c>
      <c r="AE30">
        <v>235620</v>
      </c>
      <c r="AF30">
        <v>142800</v>
      </c>
      <c r="AG30">
        <v>285600</v>
      </c>
      <c r="AH30">
        <v>214200</v>
      </c>
      <c r="AI30">
        <v>71400</v>
      </c>
      <c r="AJ30">
        <v>71400</v>
      </c>
      <c r="AK30">
        <v>249900</v>
      </c>
      <c r="AL30">
        <v>385560</v>
      </c>
      <c r="AM30">
        <v>71400</v>
      </c>
      <c r="AN30">
        <v>71400</v>
      </c>
      <c r="AO30">
        <v>71400</v>
      </c>
      <c r="AP30">
        <v>142800</v>
      </c>
      <c r="AQ30">
        <v>392700</v>
      </c>
      <c r="AR30">
        <v>464100</v>
      </c>
      <c r="AS30">
        <v>142800</v>
      </c>
      <c r="AT30">
        <v>142800</v>
      </c>
      <c r="AU30">
        <v>142800</v>
      </c>
      <c r="AV30">
        <v>142800</v>
      </c>
      <c r="AW30">
        <v>142800</v>
      </c>
      <c r="AX30">
        <v>142800</v>
      </c>
      <c r="AY30">
        <v>142800</v>
      </c>
      <c r="AZ30">
        <v>142800</v>
      </c>
      <c r="BA30">
        <v>142800</v>
      </c>
      <c r="BB30">
        <v>142800</v>
      </c>
      <c r="BC30">
        <v>142800</v>
      </c>
      <c r="BD30">
        <v>142800</v>
      </c>
      <c r="BE30">
        <v>142800</v>
      </c>
      <c r="BF30">
        <v>142800</v>
      </c>
      <c r="BG30">
        <v>142800</v>
      </c>
      <c r="BH30">
        <v>142800</v>
      </c>
      <c r="BI30">
        <v>142800</v>
      </c>
      <c r="BJ30">
        <v>142800</v>
      </c>
      <c r="BK30">
        <v>142800</v>
      </c>
      <c r="BL30">
        <v>142800</v>
      </c>
      <c r="BM30">
        <v>142800</v>
      </c>
      <c r="BN30">
        <v>142800</v>
      </c>
      <c r="BO30">
        <v>142800</v>
      </c>
      <c r="BP30">
        <v>142800</v>
      </c>
      <c r="BQ30">
        <v>475524</v>
      </c>
      <c r="BR30">
        <v>475524</v>
      </c>
      <c r="BS30">
        <v>142800</v>
      </c>
      <c r="BT30">
        <v>404600</v>
      </c>
      <c r="BU30">
        <v>285600</v>
      </c>
      <c r="BV30">
        <v>142800</v>
      </c>
      <c r="BW30">
        <v>214200</v>
      </c>
      <c r="BX30">
        <v>285600</v>
      </c>
      <c r="BY30">
        <v>523600</v>
      </c>
      <c r="BZ30">
        <v>285600</v>
      </c>
      <c r="CA30">
        <v>285600</v>
      </c>
      <c r="CB30">
        <v>285600</v>
      </c>
      <c r="CC30">
        <v>285600</v>
      </c>
      <c r="CD30">
        <v>524076</v>
      </c>
      <c r="CE30">
        <v>307020</v>
      </c>
      <c r="CF30">
        <v>285600</v>
      </c>
      <c r="CG30">
        <v>357000</v>
      </c>
      <c r="CH30">
        <v>285600</v>
      </c>
      <c r="CI30">
        <v>285600</v>
      </c>
      <c r="CJ30">
        <v>285600</v>
      </c>
      <c r="CK30">
        <v>321300</v>
      </c>
      <c r="CL30">
        <v>456960</v>
      </c>
      <c r="CM30">
        <v>285600</v>
      </c>
      <c r="CN30">
        <v>285600</v>
      </c>
      <c r="CO30">
        <v>285600</v>
      </c>
      <c r="CP30">
        <v>285600</v>
      </c>
      <c r="CQ30">
        <v>392700</v>
      </c>
      <c r="CR30">
        <v>464100</v>
      </c>
    </row>
    <row r="31" spans="1:96">
      <c r="A31" t="s">
        <v>162</v>
      </c>
      <c r="B31">
        <v>28</v>
      </c>
      <c r="C31">
        <v>22</v>
      </c>
      <c r="D31">
        <v>1</v>
      </c>
      <c r="E31">
        <f t="shared" si="0"/>
        <v>1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178500</v>
      </c>
      <c r="R31">
        <v>71400</v>
      </c>
      <c r="S31">
        <v>157080</v>
      </c>
      <c r="T31">
        <v>357000</v>
      </c>
      <c r="U31">
        <v>368424</v>
      </c>
      <c r="V31">
        <v>372708</v>
      </c>
      <c r="W31">
        <v>261324</v>
      </c>
      <c r="X31">
        <v>0</v>
      </c>
      <c r="Y31">
        <v>0</v>
      </c>
      <c r="Z31">
        <v>35700</v>
      </c>
      <c r="AA31">
        <v>149940</v>
      </c>
      <c r="AB31">
        <v>35700</v>
      </c>
      <c r="AC31">
        <v>214200</v>
      </c>
      <c r="AD31">
        <v>452676</v>
      </c>
      <c r="AE31">
        <v>235620</v>
      </c>
      <c r="AF31">
        <v>142800</v>
      </c>
      <c r="AG31">
        <v>285600</v>
      </c>
      <c r="AH31">
        <v>214200</v>
      </c>
      <c r="AI31">
        <v>71400</v>
      </c>
      <c r="AJ31">
        <v>71400</v>
      </c>
      <c r="AK31">
        <v>249900</v>
      </c>
      <c r="AL31">
        <v>385560</v>
      </c>
      <c r="AM31">
        <v>71400</v>
      </c>
      <c r="AN31">
        <v>71400</v>
      </c>
      <c r="AO31">
        <v>71400</v>
      </c>
      <c r="AP31">
        <v>142800</v>
      </c>
      <c r="AQ31">
        <v>392700</v>
      </c>
      <c r="AR31">
        <v>464100</v>
      </c>
      <c r="AS31">
        <v>142800</v>
      </c>
      <c r="AT31">
        <v>142800</v>
      </c>
      <c r="AU31">
        <v>142800</v>
      </c>
      <c r="AV31">
        <v>142800</v>
      </c>
      <c r="AW31">
        <v>142800</v>
      </c>
      <c r="AX31">
        <v>142800</v>
      </c>
      <c r="AY31">
        <v>142800</v>
      </c>
      <c r="AZ31">
        <v>142800</v>
      </c>
      <c r="BA31">
        <v>142800</v>
      </c>
      <c r="BB31">
        <v>142800</v>
      </c>
      <c r="BC31">
        <v>142800</v>
      </c>
      <c r="BD31">
        <v>142800</v>
      </c>
      <c r="BE31">
        <v>142800</v>
      </c>
      <c r="BF31">
        <v>142800</v>
      </c>
      <c r="BG31">
        <v>142800</v>
      </c>
      <c r="BH31">
        <v>142800</v>
      </c>
      <c r="BI31">
        <v>142800</v>
      </c>
      <c r="BJ31">
        <v>142800</v>
      </c>
      <c r="BK31">
        <v>142800</v>
      </c>
      <c r="BL31">
        <v>142800</v>
      </c>
      <c r="BM31">
        <v>142800</v>
      </c>
      <c r="BN31">
        <v>142800</v>
      </c>
      <c r="BO31">
        <v>142800</v>
      </c>
      <c r="BP31">
        <v>142800</v>
      </c>
      <c r="BQ31">
        <v>475524</v>
      </c>
      <c r="BR31">
        <v>475524</v>
      </c>
      <c r="BS31">
        <v>142800</v>
      </c>
      <c r="BT31">
        <v>404600</v>
      </c>
      <c r="BU31">
        <v>285600</v>
      </c>
      <c r="BV31">
        <v>142800</v>
      </c>
      <c r="BW31">
        <v>214200</v>
      </c>
      <c r="BX31">
        <v>285600</v>
      </c>
      <c r="BY31">
        <v>523600</v>
      </c>
      <c r="BZ31">
        <v>285600</v>
      </c>
      <c r="CA31">
        <v>285600</v>
      </c>
      <c r="CB31">
        <v>285600</v>
      </c>
      <c r="CC31">
        <v>285600</v>
      </c>
      <c r="CD31">
        <v>524076</v>
      </c>
      <c r="CE31">
        <v>307020</v>
      </c>
      <c r="CF31">
        <v>285600</v>
      </c>
      <c r="CG31">
        <v>357000</v>
      </c>
      <c r="CH31">
        <v>285600</v>
      </c>
      <c r="CI31">
        <v>285600</v>
      </c>
      <c r="CJ31">
        <v>285600</v>
      </c>
      <c r="CK31">
        <v>321300</v>
      </c>
      <c r="CL31">
        <v>456960</v>
      </c>
      <c r="CM31">
        <v>285600</v>
      </c>
      <c r="CN31">
        <v>285600</v>
      </c>
      <c r="CO31">
        <v>285600</v>
      </c>
      <c r="CP31">
        <v>285600</v>
      </c>
      <c r="CQ31">
        <v>392700</v>
      </c>
      <c r="CR31">
        <v>464100</v>
      </c>
    </row>
    <row r="32" spans="1:96">
      <c r="A32" t="s">
        <v>163</v>
      </c>
      <c r="B32">
        <v>26</v>
      </c>
      <c r="C32">
        <v>23</v>
      </c>
      <c r="D32">
        <v>1</v>
      </c>
      <c r="E32">
        <f t="shared" si="0"/>
        <v>1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178500</v>
      </c>
      <c r="R32">
        <v>71400</v>
      </c>
      <c r="S32">
        <v>157080</v>
      </c>
      <c r="T32">
        <v>357000</v>
      </c>
      <c r="U32">
        <v>368424</v>
      </c>
      <c r="V32">
        <v>372708</v>
      </c>
      <c r="W32">
        <v>261324</v>
      </c>
      <c r="X32">
        <v>0</v>
      </c>
      <c r="Y32">
        <v>0</v>
      </c>
      <c r="Z32">
        <v>35700</v>
      </c>
      <c r="AA32">
        <v>149940</v>
      </c>
      <c r="AB32">
        <v>35700</v>
      </c>
      <c r="AC32">
        <v>214200</v>
      </c>
      <c r="AD32">
        <v>452676</v>
      </c>
      <c r="AE32">
        <v>235620</v>
      </c>
      <c r="AF32">
        <v>142800</v>
      </c>
      <c r="AG32">
        <v>285600</v>
      </c>
      <c r="AH32">
        <v>214200</v>
      </c>
      <c r="AI32">
        <v>71400</v>
      </c>
      <c r="AJ32">
        <v>71400</v>
      </c>
      <c r="AK32">
        <v>249900</v>
      </c>
      <c r="AL32">
        <v>385560</v>
      </c>
      <c r="AM32">
        <v>71400</v>
      </c>
      <c r="AN32">
        <v>71400</v>
      </c>
      <c r="AO32">
        <v>71400</v>
      </c>
      <c r="AP32">
        <v>142800</v>
      </c>
      <c r="AQ32">
        <v>392700</v>
      </c>
      <c r="AR32">
        <v>464100</v>
      </c>
      <c r="AS32">
        <v>142800</v>
      </c>
      <c r="AT32">
        <v>142800</v>
      </c>
      <c r="AU32">
        <v>142800</v>
      </c>
      <c r="AV32">
        <v>142800</v>
      </c>
      <c r="AW32">
        <v>142800</v>
      </c>
      <c r="AX32">
        <v>142800</v>
      </c>
      <c r="AY32">
        <v>142800</v>
      </c>
      <c r="AZ32">
        <v>142800</v>
      </c>
      <c r="BA32">
        <v>142800</v>
      </c>
      <c r="BB32">
        <v>142800</v>
      </c>
      <c r="BC32">
        <v>142800</v>
      </c>
      <c r="BD32">
        <v>142800</v>
      </c>
      <c r="BE32">
        <v>142800</v>
      </c>
      <c r="BF32">
        <v>142800</v>
      </c>
      <c r="BG32">
        <v>142800</v>
      </c>
      <c r="BH32">
        <v>142800</v>
      </c>
      <c r="BI32">
        <v>142800</v>
      </c>
      <c r="BJ32">
        <v>142800</v>
      </c>
      <c r="BK32">
        <v>142800</v>
      </c>
      <c r="BL32">
        <v>142800</v>
      </c>
      <c r="BM32">
        <v>142800</v>
      </c>
      <c r="BN32">
        <v>142800</v>
      </c>
      <c r="BO32">
        <v>142800</v>
      </c>
      <c r="BP32">
        <v>142800</v>
      </c>
      <c r="BQ32">
        <v>475524</v>
      </c>
      <c r="BR32">
        <v>475524</v>
      </c>
      <c r="BS32">
        <v>142800</v>
      </c>
      <c r="BT32">
        <v>404600</v>
      </c>
      <c r="BU32">
        <v>285600</v>
      </c>
      <c r="BV32">
        <v>142800</v>
      </c>
      <c r="BW32">
        <v>214200</v>
      </c>
      <c r="BX32">
        <v>285600</v>
      </c>
      <c r="BY32">
        <v>523600</v>
      </c>
      <c r="BZ32">
        <v>285600</v>
      </c>
      <c r="CA32">
        <v>285600</v>
      </c>
      <c r="CB32">
        <v>285600</v>
      </c>
      <c r="CC32">
        <v>285600</v>
      </c>
      <c r="CD32">
        <v>524076</v>
      </c>
      <c r="CE32">
        <v>307020</v>
      </c>
      <c r="CF32">
        <v>285600</v>
      </c>
      <c r="CG32">
        <v>357000</v>
      </c>
      <c r="CH32">
        <v>285600</v>
      </c>
      <c r="CI32">
        <v>285600</v>
      </c>
      <c r="CJ32">
        <v>285600</v>
      </c>
      <c r="CK32">
        <v>321300</v>
      </c>
      <c r="CL32">
        <v>456960</v>
      </c>
      <c r="CM32">
        <v>285600</v>
      </c>
      <c r="CN32">
        <v>285600</v>
      </c>
      <c r="CO32">
        <v>285600</v>
      </c>
      <c r="CP32">
        <v>285600</v>
      </c>
      <c r="CQ32">
        <v>392700</v>
      </c>
      <c r="CR32">
        <v>464100</v>
      </c>
    </row>
    <row r="33" spans="1:96">
      <c r="A33" t="s">
        <v>164</v>
      </c>
      <c r="B33">
        <v>16</v>
      </c>
      <c r="C33">
        <v>24</v>
      </c>
      <c r="D33">
        <v>1</v>
      </c>
      <c r="E33">
        <f t="shared" si="0"/>
        <v>1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178500</v>
      </c>
      <c r="R33">
        <v>71400</v>
      </c>
      <c r="S33">
        <v>157080</v>
      </c>
      <c r="T33">
        <v>357000</v>
      </c>
      <c r="U33">
        <v>368424</v>
      </c>
      <c r="V33">
        <v>372708</v>
      </c>
      <c r="W33">
        <v>261324</v>
      </c>
      <c r="X33">
        <v>0</v>
      </c>
      <c r="Y33">
        <v>0</v>
      </c>
      <c r="Z33">
        <v>35700</v>
      </c>
      <c r="AA33">
        <v>149940</v>
      </c>
      <c r="AB33">
        <v>35700</v>
      </c>
      <c r="AC33">
        <v>214200</v>
      </c>
      <c r="AD33">
        <v>452676</v>
      </c>
      <c r="AE33">
        <v>235620</v>
      </c>
      <c r="AF33">
        <v>142800</v>
      </c>
      <c r="AG33">
        <v>285600</v>
      </c>
      <c r="AH33">
        <v>214200</v>
      </c>
      <c r="AI33">
        <v>71400</v>
      </c>
      <c r="AJ33">
        <v>71400</v>
      </c>
      <c r="AK33">
        <v>249900</v>
      </c>
      <c r="AL33">
        <v>385560</v>
      </c>
      <c r="AM33">
        <v>71400</v>
      </c>
      <c r="AN33">
        <v>71400</v>
      </c>
      <c r="AO33">
        <v>71400</v>
      </c>
      <c r="AP33">
        <v>142800</v>
      </c>
      <c r="AQ33">
        <v>392700</v>
      </c>
      <c r="AR33">
        <v>464100</v>
      </c>
      <c r="AS33">
        <v>142800</v>
      </c>
      <c r="AT33">
        <v>142800</v>
      </c>
      <c r="AU33">
        <v>142800</v>
      </c>
      <c r="AV33">
        <v>142800</v>
      </c>
      <c r="AW33">
        <v>142800</v>
      </c>
      <c r="AX33">
        <v>142800</v>
      </c>
      <c r="AY33">
        <v>142800</v>
      </c>
      <c r="AZ33">
        <v>142800</v>
      </c>
      <c r="BA33">
        <v>142800</v>
      </c>
      <c r="BB33">
        <v>142800</v>
      </c>
      <c r="BC33">
        <v>142800</v>
      </c>
      <c r="BD33">
        <v>142800</v>
      </c>
      <c r="BE33">
        <v>142800</v>
      </c>
      <c r="BF33">
        <v>142800</v>
      </c>
      <c r="BG33">
        <v>142800</v>
      </c>
      <c r="BH33">
        <v>142800</v>
      </c>
      <c r="BI33">
        <v>142800</v>
      </c>
      <c r="BJ33">
        <v>142800</v>
      </c>
      <c r="BK33">
        <v>142800</v>
      </c>
      <c r="BL33">
        <v>142800</v>
      </c>
      <c r="BM33">
        <v>142800</v>
      </c>
      <c r="BN33">
        <v>142800</v>
      </c>
      <c r="BO33">
        <v>142800</v>
      </c>
      <c r="BP33">
        <v>142800</v>
      </c>
      <c r="BQ33">
        <v>475524</v>
      </c>
      <c r="BR33">
        <v>475524</v>
      </c>
      <c r="BS33">
        <v>142800</v>
      </c>
      <c r="BT33">
        <v>404600</v>
      </c>
      <c r="BU33">
        <v>285600</v>
      </c>
      <c r="BV33">
        <v>142800</v>
      </c>
      <c r="BW33">
        <v>214200</v>
      </c>
      <c r="BX33">
        <v>285600</v>
      </c>
      <c r="BY33">
        <v>523600</v>
      </c>
      <c r="BZ33">
        <v>285600</v>
      </c>
      <c r="CA33">
        <v>285600</v>
      </c>
      <c r="CB33">
        <v>285600</v>
      </c>
      <c r="CC33">
        <v>285600</v>
      </c>
      <c r="CD33">
        <v>524076</v>
      </c>
      <c r="CE33">
        <v>307020</v>
      </c>
      <c r="CF33">
        <v>285600</v>
      </c>
      <c r="CG33">
        <v>357000</v>
      </c>
      <c r="CH33">
        <v>285600</v>
      </c>
      <c r="CI33">
        <v>285600</v>
      </c>
      <c r="CJ33">
        <v>285600</v>
      </c>
      <c r="CK33">
        <v>321300</v>
      </c>
      <c r="CL33">
        <v>456960</v>
      </c>
      <c r="CM33">
        <v>285600</v>
      </c>
      <c r="CN33">
        <v>285600</v>
      </c>
      <c r="CO33">
        <v>285600</v>
      </c>
      <c r="CP33">
        <v>285600</v>
      </c>
      <c r="CQ33">
        <v>392700</v>
      </c>
      <c r="CR33">
        <v>464100</v>
      </c>
    </row>
    <row r="34" spans="1:96">
      <c r="A34" t="s">
        <v>165</v>
      </c>
      <c r="B34">
        <v>12</v>
      </c>
      <c r="C34">
        <v>25</v>
      </c>
      <c r="D34">
        <v>1</v>
      </c>
      <c r="E34">
        <f t="shared" si="0"/>
        <v>1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178500</v>
      </c>
      <c r="R34">
        <v>71400</v>
      </c>
      <c r="S34">
        <v>157080</v>
      </c>
      <c r="T34">
        <v>357000</v>
      </c>
      <c r="U34">
        <v>368424</v>
      </c>
      <c r="V34">
        <v>372708</v>
      </c>
      <c r="W34">
        <v>261324</v>
      </c>
      <c r="X34">
        <v>0</v>
      </c>
      <c r="Y34">
        <v>0</v>
      </c>
      <c r="Z34">
        <v>35700</v>
      </c>
      <c r="AA34">
        <v>149940</v>
      </c>
      <c r="AB34">
        <v>35700</v>
      </c>
      <c r="AC34">
        <v>214200</v>
      </c>
      <c r="AD34">
        <v>452676</v>
      </c>
      <c r="AE34">
        <v>235620</v>
      </c>
      <c r="AF34">
        <v>142800</v>
      </c>
      <c r="AG34">
        <v>285600</v>
      </c>
      <c r="AH34">
        <v>214200</v>
      </c>
      <c r="AI34">
        <v>71400</v>
      </c>
      <c r="AJ34">
        <v>71400</v>
      </c>
      <c r="AK34">
        <v>249900</v>
      </c>
      <c r="AL34">
        <v>385560</v>
      </c>
      <c r="AM34">
        <v>71400</v>
      </c>
      <c r="AN34">
        <v>71400</v>
      </c>
      <c r="AO34">
        <v>71400</v>
      </c>
      <c r="AP34">
        <v>142800</v>
      </c>
      <c r="AQ34">
        <v>392700</v>
      </c>
      <c r="AR34">
        <v>464100</v>
      </c>
      <c r="AS34">
        <v>142800</v>
      </c>
      <c r="AT34">
        <v>142800</v>
      </c>
      <c r="AU34">
        <v>142800</v>
      </c>
      <c r="AV34">
        <v>142800</v>
      </c>
      <c r="AW34">
        <v>142800</v>
      </c>
      <c r="AX34">
        <v>142800</v>
      </c>
      <c r="AY34">
        <v>142800</v>
      </c>
      <c r="AZ34">
        <v>142800</v>
      </c>
      <c r="BA34">
        <v>142800</v>
      </c>
      <c r="BB34">
        <v>142800</v>
      </c>
      <c r="BC34">
        <v>142800</v>
      </c>
      <c r="BD34">
        <v>142800</v>
      </c>
      <c r="BE34">
        <v>142800</v>
      </c>
      <c r="BF34">
        <v>142800</v>
      </c>
      <c r="BG34">
        <v>142800</v>
      </c>
      <c r="BH34">
        <v>142800</v>
      </c>
      <c r="BI34">
        <v>142800</v>
      </c>
      <c r="BJ34">
        <v>142800</v>
      </c>
      <c r="BK34">
        <v>142800</v>
      </c>
      <c r="BL34">
        <v>142800</v>
      </c>
      <c r="BM34">
        <v>142800</v>
      </c>
      <c r="BN34">
        <v>142800</v>
      </c>
      <c r="BO34">
        <v>142800</v>
      </c>
      <c r="BP34">
        <v>142800</v>
      </c>
      <c r="BQ34">
        <v>475524</v>
      </c>
      <c r="BR34">
        <v>475524</v>
      </c>
      <c r="BS34">
        <v>142800</v>
      </c>
      <c r="BT34">
        <v>404600</v>
      </c>
      <c r="BU34">
        <v>285600</v>
      </c>
      <c r="BV34">
        <v>142800</v>
      </c>
      <c r="BW34">
        <v>214200</v>
      </c>
      <c r="BX34">
        <v>285600</v>
      </c>
      <c r="BY34">
        <v>523600</v>
      </c>
      <c r="BZ34">
        <v>285600</v>
      </c>
      <c r="CA34">
        <v>285600</v>
      </c>
      <c r="CB34">
        <v>285600</v>
      </c>
      <c r="CC34">
        <v>285600</v>
      </c>
      <c r="CD34">
        <v>524076</v>
      </c>
      <c r="CE34">
        <v>307020</v>
      </c>
      <c r="CF34">
        <v>285600</v>
      </c>
      <c r="CG34">
        <v>357000</v>
      </c>
      <c r="CH34">
        <v>285600</v>
      </c>
      <c r="CI34">
        <v>285600</v>
      </c>
      <c r="CJ34">
        <v>285600</v>
      </c>
      <c r="CK34">
        <v>321300</v>
      </c>
      <c r="CL34">
        <v>456960</v>
      </c>
      <c r="CM34">
        <v>285600</v>
      </c>
      <c r="CN34">
        <v>285600</v>
      </c>
      <c r="CO34">
        <v>285600</v>
      </c>
      <c r="CP34">
        <v>285600</v>
      </c>
      <c r="CQ34">
        <v>392700</v>
      </c>
      <c r="CR34">
        <v>464100</v>
      </c>
    </row>
    <row r="35" spans="1:96">
      <c r="A35" t="s">
        <v>166</v>
      </c>
      <c r="B35">
        <v>32</v>
      </c>
      <c r="C35">
        <v>26</v>
      </c>
      <c r="D35">
        <v>2</v>
      </c>
      <c r="E35">
        <f t="shared" si="0"/>
        <v>2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178500</v>
      </c>
      <c r="R35">
        <v>71400</v>
      </c>
      <c r="S35">
        <v>157080</v>
      </c>
      <c r="T35">
        <v>357000</v>
      </c>
      <c r="U35">
        <v>368424</v>
      </c>
      <c r="V35">
        <v>372708</v>
      </c>
      <c r="W35">
        <v>261324</v>
      </c>
      <c r="X35">
        <v>0</v>
      </c>
      <c r="Y35">
        <v>0</v>
      </c>
      <c r="Z35">
        <v>35700</v>
      </c>
      <c r="AA35">
        <v>149940</v>
      </c>
      <c r="AB35">
        <v>35700</v>
      </c>
      <c r="AC35">
        <v>214200</v>
      </c>
      <c r="AD35">
        <v>452676</v>
      </c>
      <c r="AE35">
        <v>235620</v>
      </c>
      <c r="AF35">
        <v>142800</v>
      </c>
      <c r="AG35">
        <v>285600</v>
      </c>
      <c r="AH35">
        <v>214200</v>
      </c>
      <c r="AI35">
        <v>71400</v>
      </c>
      <c r="AJ35">
        <v>71400</v>
      </c>
      <c r="AK35">
        <v>249900</v>
      </c>
      <c r="AL35">
        <v>385560</v>
      </c>
      <c r="AM35">
        <v>71400</v>
      </c>
      <c r="AN35">
        <v>71400</v>
      </c>
      <c r="AO35">
        <v>71400</v>
      </c>
      <c r="AP35">
        <v>142800</v>
      </c>
      <c r="AQ35">
        <v>392700</v>
      </c>
      <c r="AR35">
        <v>464100</v>
      </c>
      <c r="AS35">
        <v>142800</v>
      </c>
      <c r="AT35">
        <v>142800</v>
      </c>
      <c r="AU35">
        <v>142800</v>
      </c>
      <c r="AV35">
        <v>142800</v>
      </c>
      <c r="AW35">
        <v>142800</v>
      </c>
      <c r="AX35">
        <v>142800</v>
      </c>
      <c r="AY35">
        <v>142800</v>
      </c>
      <c r="AZ35">
        <v>142800</v>
      </c>
      <c r="BA35">
        <v>142800</v>
      </c>
      <c r="BB35">
        <v>142800</v>
      </c>
      <c r="BC35">
        <v>142800</v>
      </c>
      <c r="BD35">
        <v>142800</v>
      </c>
      <c r="BE35">
        <v>142800</v>
      </c>
      <c r="BF35">
        <v>142800</v>
      </c>
      <c r="BG35">
        <v>142800</v>
      </c>
      <c r="BH35">
        <v>142800</v>
      </c>
      <c r="BI35">
        <v>142800</v>
      </c>
      <c r="BJ35">
        <v>142800</v>
      </c>
      <c r="BK35">
        <v>142800</v>
      </c>
      <c r="BL35">
        <v>142800</v>
      </c>
      <c r="BM35">
        <v>142800</v>
      </c>
      <c r="BN35">
        <v>142800</v>
      </c>
      <c r="BO35">
        <v>142800</v>
      </c>
      <c r="BP35">
        <v>142800</v>
      </c>
      <c r="BQ35">
        <v>475524</v>
      </c>
      <c r="BR35">
        <v>475524</v>
      </c>
      <c r="BS35">
        <v>142800</v>
      </c>
      <c r="BT35">
        <v>404600</v>
      </c>
      <c r="BU35">
        <v>285600</v>
      </c>
      <c r="BV35">
        <v>142800</v>
      </c>
      <c r="BW35">
        <v>214200</v>
      </c>
      <c r="BX35">
        <v>285600</v>
      </c>
      <c r="BY35">
        <v>523600</v>
      </c>
      <c r="BZ35">
        <v>285600</v>
      </c>
      <c r="CA35">
        <v>285600</v>
      </c>
      <c r="CB35">
        <v>285600</v>
      </c>
      <c r="CC35">
        <v>285600</v>
      </c>
      <c r="CD35">
        <v>524076</v>
      </c>
      <c r="CE35">
        <v>307020</v>
      </c>
      <c r="CF35">
        <v>285600</v>
      </c>
      <c r="CG35">
        <v>357000</v>
      </c>
      <c r="CH35">
        <v>285600</v>
      </c>
      <c r="CI35">
        <v>285600</v>
      </c>
      <c r="CJ35">
        <v>285600</v>
      </c>
      <c r="CK35">
        <v>321300</v>
      </c>
      <c r="CL35">
        <v>456960</v>
      </c>
      <c r="CM35">
        <v>285600</v>
      </c>
      <c r="CN35">
        <v>285600</v>
      </c>
      <c r="CO35">
        <v>285600</v>
      </c>
      <c r="CP35">
        <v>285600</v>
      </c>
      <c r="CQ35">
        <v>392700</v>
      </c>
      <c r="CR35">
        <v>464100</v>
      </c>
    </row>
    <row r="36" spans="1:96">
      <c r="A36" t="s">
        <v>167</v>
      </c>
      <c r="B36">
        <v>21</v>
      </c>
      <c r="C36">
        <v>27</v>
      </c>
      <c r="D36">
        <v>1</v>
      </c>
      <c r="E36">
        <f t="shared" si="0"/>
        <v>1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178500</v>
      </c>
      <c r="R36">
        <v>71400</v>
      </c>
      <c r="S36">
        <v>157080</v>
      </c>
      <c r="T36">
        <v>357000</v>
      </c>
      <c r="U36">
        <v>368424</v>
      </c>
      <c r="V36">
        <v>372708</v>
      </c>
      <c r="W36">
        <v>261324</v>
      </c>
      <c r="X36">
        <v>0</v>
      </c>
      <c r="Y36">
        <v>0</v>
      </c>
      <c r="Z36">
        <v>35700</v>
      </c>
      <c r="AA36">
        <v>149940</v>
      </c>
      <c r="AB36">
        <v>35700</v>
      </c>
      <c r="AC36">
        <v>214200</v>
      </c>
      <c r="AD36">
        <v>452676</v>
      </c>
      <c r="AE36">
        <v>235620</v>
      </c>
      <c r="AF36">
        <v>142800</v>
      </c>
      <c r="AG36">
        <v>285600</v>
      </c>
      <c r="AH36">
        <v>214200</v>
      </c>
      <c r="AI36">
        <v>71400</v>
      </c>
      <c r="AJ36">
        <v>71400</v>
      </c>
      <c r="AK36">
        <v>249900</v>
      </c>
      <c r="AL36">
        <v>385560</v>
      </c>
      <c r="AM36">
        <v>71400</v>
      </c>
      <c r="AN36">
        <v>71400</v>
      </c>
      <c r="AO36">
        <v>71400</v>
      </c>
      <c r="AP36">
        <v>142800</v>
      </c>
      <c r="AQ36">
        <v>392700</v>
      </c>
      <c r="AR36">
        <v>464100</v>
      </c>
      <c r="AS36">
        <v>142800</v>
      </c>
      <c r="AT36">
        <v>142800</v>
      </c>
      <c r="AU36">
        <v>142800</v>
      </c>
      <c r="AV36">
        <v>142800</v>
      </c>
      <c r="AW36">
        <v>142800</v>
      </c>
      <c r="AX36">
        <v>142800</v>
      </c>
      <c r="AY36">
        <v>142800</v>
      </c>
      <c r="AZ36">
        <v>142800</v>
      </c>
      <c r="BA36">
        <v>142800</v>
      </c>
      <c r="BB36">
        <v>142800</v>
      </c>
      <c r="BC36">
        <v>142800</v>
      </c>
      <c r="BD36">
        <v>142800</v>
      </c>
      <c r="BE36">
        <v>142800</v>
      </c>
      <c r="BF36">
        <v>142800</v>
      </c>
      <c r="BG36">
        <v>142800</v>
      </c>
      <c r="BH36">
        <v>142800</v>
      </c>
      <c r="BI36">
        <v>142800</v>
      </c>
      <c r="BJ36">
        <v>142800</v>
      </c>
      <c r="BK36">
        <v>142800</v>
      </c>
      <c r="BL36">
        <v>142800</v>
      </c>
      <c r="BM36">
        <v>142800</v>
      </c>
      <c r="BN36">
        <v>142800</v>
      </c>
      <c r="BO36">
        <v>142800</v>
      </c>
      <c r="BP36">
        <v>142800</v>
      </c>
      <c r="BQ36">
        <v>475524</v>
      </c>
      <c r="BR36">
        <v>475524</v>
      </c>
      <c r="BS36">
        <v>142800</v>
      </c>
      <c r="BT36">
        <v>404600</v>
      </c>
      <c r="BU36">
        <v>285600</v>
      </c>
      <c r="BV36">
        <v>142800</v>
      </c>
      <c r="BW36">
        <v>214200</v>
      </c>
      <c r="BX36">
        <v>285600</v>
      </c>
      <c r="BY36">
        <v>523600</v>
      </c>
      <c r="BZ36">
        <v>285600</v>
      </c>
      <c r="CA36">
        <v>285600</v>
      </c>
      <c r="CB36">
        <v>285600</v>
      </c>
      <c r="CC36">
        <v>285600</v>
      </c>
      <c r="CD36">
        <v>524076</v>
      </c>
      <c r="CE36">
        <v>307020</v>
      </c>
      <c r="CF36">
        <v>285600</v>
      </c>
      <c r="CG36">
        <v>357000</v>
      </c>
      <c r="CH36">
        <v>285600</v>
      </c>
      <c r="CI36">
        <v>285600</v>
      </c>
      <c r="CJ36">
        <v>285600</v>
      </c>
      <c r="CK36">
        <v>321300</v>
      </c>
      <c r="CL36">
        <v>456960</v>
      </c>
      <c r="CM36">
        <v>285600</v>
      </c>
      <c r="CN36">
        <v>285600</v>
      </c>
      <c r="CO36">
        <v>285600</v>
      </c>
      <c r="CP36">
        <v>285600</v>
      </c>
      <c r="CQ36">
        <v>392700</v>
      </c>
      <c r="CR36">
        <v>464100</v>
      </c>
    </row>
    <row r="37" spans="1:96">
      <c r="A37" t="s">
        <v>168</v>
      </c>
      <c r="B37">
        <v>22</v>
      </c>
      <c r="C37">
        <v>28</v>
      </c>
      <c r="D37">
        <v>1</v>
      </c>
      <c r="E37">
        <f t="shared" si="0"/>
        <v>1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178500</v>
      </c>
      <c r="R37">
        <v>71400</v>
      </c>
      <c r="S37">
        <v>157080</v>
      </c>
      <c r="T37">
        <v>357000</v>
      </c>
      <c r="U37">
        <v>368424</v>
      </c>
      <c r="V37">
        <v>372708</v>
      </c>
      <c r="W37">
        <v>261324</v>
      </c>
      <c r="X37">
        <v>0</v>
      </c>
      <c r="Y37">
        <v>0</v>
      </c>
      <c r="Z37">
        <v>35700</v>
      </c>
      <c r="AA37">
        <v>149940</v>
      </c>
      <c r="AB37">
        <v>35700</v>
      </c>
      <c r="AC37">
        <v>214200</v>
      </c>
      <c r="AD37">
        <v>452676</v>
      </c>
      <c r="AE37">
        <v>235620</v>
      </c>
      <c r="AF37">
        <v>142800</v>
      </c>
      <c r="AG37">
        <v>285600</v>
      </c>
      <c r="AH37">
        <v>214200</v>
      </c>
      <c r="AI37">
        <v>71400</v>
      </c>
      <c r="AJ37">
        <v>71400</v>
      </c>
      <c r="AK37">
        <v>249900</v>
      </c>
      <c r="AL37">
        <v>385560</v>
      </c>
      <c r="AM37">
        <v>71400</v>
      </c>
      <c r="AN37">
        <v>71400</v>
      </c>
      <c r="AO37">
        <v>71400</v>
      </c>
      <c r="AP37">
        <v>142800</v>
      </c>
      <c r="AQ37">
        <v>392700</v>
      </c>
      <c r="AR37">
        <v>464100</v>
      </c>
      <c r="AS37">
        <v>142800</v>
      </c>
      <c r="AT37">
        <v>142800</v>
      </c>
      <c r="AU37">
        <v>142800</v>
      </c>
      <c r="AV37">
        <v>142800</v>
      </c>
      <c r="AW37">
        <v>142800</v>
      </c>
      <c r="AX37">
        <v>142800</v>
      </c>
      <c r="AY37">
        <v>142800</v>
      </c>
      <c r="AZ37">
        <v>142800</v>
      </c>
      <c r="BA37">
        <v>142800</v>
      </c>
      <c r="BB37">
        <v>142800</v>
      </c>
      <c r="BC37">
        <v>142800</v>
      </c>
      <c r="BD37">
        <v>142800</v>
      </c>
      <c r="BE37">
        <v>142800</v>
      </c>
      <c r="BF37">
        <v>142800</v>
      </c>
      <c r="BG37">
        <v>142800</v>
      </c>
      <c r="BH37">
        <v>142800</v>
      </c>
      <c r="BI37">
        <v>142800</v>
      </c>
      <c r="BJ37">
        <v>142800</v>
      </c>
      <c r="BK37">
        <v>142800</v>
      </c>
      <c r="BL37">
        <v>142800</v>
      </c>
      <c r="BM37">
        <v>142800</v>
      </c>
      <c r="BN37">
        <v>142800</v>
      </c>
      <c r="BO37">
        <v>142800</v>
      </c>
      <c r="BP37">
        <v>142800</v>
      </c>
      <c r="BQ37">
        <v>475524</v>
      </c>
      <c r="BR37">
        <v>475524</v>
      </c>
      <c r="BS37">
        <v>142800</v>
      </c>
      <c r="BT37">
        <v>404600</v>
      </c>
      <c r="BU37">
        <v>285600</v>
      </c>
      <c r="BV37">
        <v>142800</v>
      </c>
      <c r="BW37">
        <v>214200</v>
      </c>
      <c r="BX37">
        <v>285600</v>
      </c>
      <c r="BY37">
        <v>523600</v>
      </c>
      <c r="BZ37">
        <v>285600</v>
      </c>
      <c r="CA37">
        <v>285600</v>
      </c>
      <c r="CB37">
        <v>285600</v>
      </c>
      <c r="CC37">
        <v>285600</v>
      </c>
      <c r="CD37">
        <v>524076</v>
      </c>
      <c r="CE37">
        <v>307020</v>
      </c>
      <c r="CF37">
        <v>285600</v>
      </c>
      <c r="CG37">
        <v>357000</v>
      </c>
      <c r="CH37">
        <v>285600</v>
      </c>
      <c r="CI37">
        <v>285600</v>
      </c>
      <c r="CJ37">
        <v>285600</v>
      </c>
      <c r="CK37">
        <v>321300</v>
      </c>
      <c r="CL37">
        <v>456960</v>
      </c>
      <c r="CM37">
        <v>285600</v>
      </c>
      <c r="CN37">
        <v>285600</v>
      </c>
      <c r="CO37">
        <v>285600</v>
      </c>
      <c r="CP37">
        <v>285600</v>
      </c>
      <c r="CQ37">
        <v>392700</v>
      </c>
      <c r="CR37">
        <v>464100</v>
      </c>
    </row>
    <row r="38" spans="1:96">
      <c r="A38" t="s">
        <v>169</v>
      </c>
      <c r="B38">
        <v>13</v>
      </c>
      <c r="C38">
        <v>29</v>
      </c>
      <c r="D38">
        <v>2</v>
      </c>
      <c r="E38">
        <f t="shared" si="0"/>
        <v>2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178500</v>
      </c>
      <c r="R38">
        <v>71400</v>
      </c>
      <c r="S38">
        <v>157080</v>
      </c>
      <c r="T38">
        <v>357000</v>
      </c>
      <c r="U38">
        <v>368424</v>
      </c>
      <c r="V38">
        <v>372708</v>
      </c>
      <c r="W38">
        <v>261324</v>
      </c>
      <c r="X38">
        <v>0</v>
      </c>
      <c r="Y38">
        <v>0</v>
      </c>
      <c r="Z38">
        <v>35700</v>
      </c>
      <c r="AA38">
        <v>149940</v>
      </c>
      <c r="AB38">
        <v>35700</v>
      </c>
      <c r="AC38">
        <v>214200</v>
      </c>
      <c r="AD38">
        <v>452676</v>
      </c>
      <c r="AE38">
        <v>235620</v>
      </c>
      <c r="AF38">
        <v>142800</v>
      </c>
      <c r="AG38">
        <v>285600</v>
      </c>
      <c r="AH38">
        <v>214200</v>
      </c>
      <c r="AI38">
        <v>71400</v>
      </c>
      <c r="AJ38">
        <v>71400</v>
      </c>
      <c r="AK38">
        <v>249900</v>
      </c>
      <c r="AL38">
        <v>385560</v>
      </c>
      <c r="AM38">
        <v>71400</v>
      </c>
      <c r="AN38">
        <v>71400</v>
      </c>
      <c r="AO38">
        <v>71400</v>
      </c>
      <c r="AP38">
        <v>142800</v>
      </c>
      <c r="AQ38">
        <v>392700</v>
      </c>
      <c r="AR38">
        <v>464100</v>
      </c>
      <c r="AS38">
        <v>142800</v>
      </c>
      <c r="AT38">
        <v>142800</v>
      </c>
      <c r="AU38">
        <v>142800</v>
      </c>
      <c r="AV38">
        <v>142800</v>
      </c>
      <c r="AW38">
        <v>142800</v>
      </c>
      <c r="AX38">
        <v>142800</v>
      </c>
      <c r="AY38">
        <v>142800</v>
      </c>
      <c r="AZ38">
        <v>142800</v>
      </c>
      <c r="BA38">
        <v>142800</v>
      </c>
      <c r="BB38">
        <v>142800</v>
      </c>
      <c r="BC38">
        <v>142800</v>
      </c>
      <c r="BD38">
        <v>142800</v>
      </c>
      <c r="BE38">
        <v>142800</v>
      </c>
      <c r="BF38">
        <v>142800</v>
      </c>
      <c r="BG38">
        <v>142800</v>
      </c>
      <c r="BH38">
        <v>142800</v>
      </c>
      <c r="BI38">
        <v>142800</v>
      </c>
      <c r="BJ38">
        <v>142800</v>
      </c>
      <c r="BK38">
        <v>142800</v>
      </c>
      <c r="BL38">
        <v>142800</v>
      </c>
      <c r="BM38">
        <v>142800</v>
      </c>
      <c r="BN38">
        <v>142800</v>
      </c>
      <c r="BO38">
        <v>142800</v>
      </c>
      <c r="BP38">
        <v>142800</v>
      </c>
      <c r="BQ38">
        <v>475524</v>
      </c>
      <c r="BR38">
        <v>475524</v>
      </c>
      <c r="BS38">
        <v>142800</v>
      </c>
      <c r="BT38">
        <v>404600</v>
      </c>
      <c r="BU38">
        <v>285600</v>
      </c>
      <c r="BV38">
        <v>142800</v>
      </c>
      <c r="BW38">
        <v>214200</v>
      </c>
      <c r="BX38">
        <v>285600</v>
      </c>
      <c r="BY38">
        <v>523600</v>
      </c>
      <c r="BZ38">
        <v>285600</v>
      </c>
      <c r="CA38">
        <v>285600</v>
      </c>
      <c r="CB38">
        <v>285600</v>
      </c>
      <c r="CC38">
        <v>285600</v>
      </c>
      <c r="CD38">
        <v>524076</v>
      </c>
      <c r="CE38">
        <v>307020</v>
      </c>
      <c r="CF38">
        <v>285600</v>
      </c>
      <c r="CG38">
        <v>357000</v>
      </c>
      <c r="CH38">
        <v>285600</v>
      </c>
      <c r="CI38">
        <v>285600</v>
      </c>
      <c r="CJ38">
        <v>285600</v>
      </c>
      <c r="CK38">
        <v>321300</v>
      </c>
      <c r="CL38">
        <v>456960</v>
      </c>
      <c r="CM38">
        <v>285600</v>
      </c>
      <c r="CN38">
        <v>285600</v>
      </c>
      <c r="CO38">
        <v>285600</v>
      </c>
      <c r="CP38">
        <v>285600</v>
      </c>
      <c r="CQ38">
        <v>392700</v>
      </c>
      <c r="CR38">
        <v>464100</v>
      </c>
    </row>
    <row r="39" spans="1:96">
      <c r="A39" t="s">
        <v>170</v>
      </c>
      <c r="B39">
        <v>17</v>
      </c>
      <c r="C39">
        <v>30</v>
      </c>
      <c r="D39">
        <v>1</v>
      </c>
      <c r="E39">
        <f t="shared" si="0"/>
        <v>1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178500</v>
      </c>
      <c r="R39">
        <v>71400</v>
      </c>
      <c r="S39">
        <v>157080</v>
      </c>
      <c r="T39">
        <v>357000</v>
      </c>
      <c r="U39">
        <v>368424</v>
      </c>
      <c r="V39">
        <v>372708</v>
      </c>
      <c r="W39">
        <v>261324</v>
      </c>
      <c r="X39">
        <v>0</v>
      </c>
      <c r="Y39">
        <v>0</v>
      </c>
      <c r="Z39">
        <v>35700</v>
      </c>
      <c r="AA39">
        <v>149940</v>
      </c>
      <c r="AB39">
        <v>35700</v>
      </c>
      <c r="AC39">
        <v>214200</v>
      </c>
      <c r="AD39">
        <v>452676</v>
      </c>
      <c r="AE39">
        <v>235620</v>
      </c>
      <c r="AF39">
        <v>142800</v>
      </c>
      <c r="AG39">
        <v>285600</v>
      </c>
      <c r="AH39">
        <v>214200</v>
      </c>
      <c r="AI39">
        <v>71400</v>
      </c>
      <c r="AJ39">
        <v>71400</v>
      </c>
      <c r="AK39">
        <v>249900</v>
      </c>
      <c r="AL39">
        <v>385560</v>
      </c>
      <c r="AM39">
        <v>71400</v>
      </c>
      <c r="AN39">
        <v>71400</v>
      </c>
      <c r="AO39">
        <v>71400</v>
      </c>
      <c r="AP39">
        <v>142800</v>
      </c>
      <c r="AQ39">
        <v>392700</v>
      </c>
      <c r="AR39">
        <v>464100</v>
      </c>
      <c r="AS39">
        <v>142800</v>
      </c>
      <c r="AT39">
        <v>142800</v>
      </c>
      <c r="AU39">
        <v>142800</v>
      </c>
      <c r="AV39">
        <v>142800</v>
      </c>
      <c r="AW39">
        <v>142800</v>
      </c>
      <c r="AX39">
        <v>142800</v>
      </c>
      <c r="AY39">
        <v>142800</v>
      </c>
      <c r="AZ39">
        <v>142800</v>
      </c>
      <c r="BA39">
        <v>142800</v>
      </c>
      <c r="BB39">
        <v>142800</v>
      </c>
      <c r="BC39">
        <v>142800</v>
      </c>
      <c r="BD39">
        <v>142800</v>
      </c>
      <c r="BE39">
        <v>142800</v>
      </c>
      <c r="BF39">
        <v>142800</v>
      </c>
      <c r="BG39">
        <v>142800</v>
      </c>
      <c r="BH39">
        <v>142800</v>
      </c>
      <c r="BI39">
        <v>142800</v>
      </c>
      <c r="BJ39">
        <v>142800</v>
      </c>
      <c r="BK39">
        <v>142800</v>
      </c>
      <c r="BL39">
        <v>142800</v>
      </c>
      <c r="BM39">
        <v>142800</v>
      </c>
      <c r="BN39">
        <v>142800</v>
      </c>
      <c r="BO39">
        <v>142800</v>
      </c>
      <c r="BP39">
        <v>142800</v>
      </c>
      <c r="BQ39">
        <v>475524</v>
      </c>
      <c r="BR39">
        <v>475524</v>
      </c>
      <c r="BS39">
        <v>142800</v>
      </c>
      <c r="BT39">
        <v>404600</v>
      </c>
      <c r="BU39">
        <v>285600</v>
      </c>
      <c r="BV39">
        <v>142800</v>
      </c>
      <c r="BW39">
        <v>214200</v>
      </c>
      <c r="BX39">
        <v>285600</v>
      </c>
      <c r="BY39">
        <v>523600</v>
      </c>
      <c r="BZ39">
        <v>285600</v>
      </c>
      <c r="CA39">
        <v>285600</v>
      </c>
      <c r="CB39">
        <v>285600</v>
      </c>
      <c r="CC39">
        <v>285600</v>
      </c>
      <c r="CD39">
        <v>524076</v>
      </c>
      <c r="CE39">
        <v>307020</v>
      </c>
      <c r="CF39">
        <v>285600</v>
      </c>
      <c r="CG39">
        <v>357000</v>
      </c>
      <c r="CH39">
        <v>285600</v>
      </c>
      <c r="CI39">
        <v>285600</v>
      </c>
      <c r="CJ39">
        <v>285600</v>
      </c>
      <c r="CK39">
        <v>321300</v>
      </c>
      <c r="CL39">
        <v>456960</v>
      </c>
      <c r="CM39">
        <v>285600</v>
      </c>
      <c r="CN39">
        <v>285600</v>
      </c>
      <c r="CO39">
        <v>285600</v>
      </c>
      <c r="CP39">
        <v>285600</v>
      </c>
      <c r="CQ39">
        <v>392700</v>
      </c>
      <c r="CR39">
        <v>464100</v>
      </c>
    </row>
    <row r="40" spans="1:96">
      <c r="A40" t="s">
        <v>171</v>
      </c>
      <c r="B40">
        <v>20</v>
      </c>
      <c r="C40">
        <v>22</v>
      </c>
      <c r="D40">
        <v>1</v>
      </c>
      <c r="E40">
        <f t="shared" si="0"/>
        <v>1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178500</v>
      </c>
      <c r="R40">
        <v>71400</v>
      </c>
      <c r="S40">
        <v>157080</v>
      </c>
      <c r="T40">
        <v>357000</v>
      </c>
      <c r="U40">
        <v>368424</v>
      </c>
      <c r="V40">
        <v>372708</v>
      </c>
      <c r="W40">
        <v>261324</v>
      </c>
      <c r="X40">
        <v>0</v>
      </c>
      <c r="Y40">
        <v>0</v>
      </c>
      <c r="Z40">
        <v>35700</v>
      </c>
      <c r="AA40">
        <v>149940</v>
      </c>
      <c r="AB40">
        <v>35700</v>
      </c>
      <c r="AC40">
        <v>214200</v>
      </c>
      <c r="AD40">
        <v>452676</v>
      </c>
      <c r="AE40">
        <v>235620</v>
      </c>
      <c r="AF40">
        <v>142800</v>
      </c>
      <c r="AG40">
        <v>285600</v>
      </c>
      <c r="AH40">
        <v>214200</v>
      </c>
      <c r="AI40">
        <v>71400</v>
      </c>
      <c r="AJ40">
        <v>71400</v>
      </c>
      <c r="AK40">
        <v>249900</v>
      </c>
      <c r="AL40">
        <v>385560</v>
      </c>
      <c r="AM40">
        <v>71400</v>
      </c>
      <c r="AN40">
        <v>71400</v>
      </c>
      <c r="AO40">
        <v>71400</v>
      </c>
      <c r="AP40">
        <v>142800</v>
      </c>
      <c r="AQ40">
        <v>392700</v>
      </c>
      <c r="AR40">
        <v>464100</v>
      </c>
      <c r="AS40">
        <v>142800</v>
      </c>
      <c r="AT40">
        <v>142800</v>
      </c>
      <c r="AU40">
        <v>142800</v>
      </c>
      <c r="AV40">
        <v>142800</v>
      </c>
      <c r="AW40">
        <v>142800</v>
      </c>
      <c r="AX40">
        <v>142800</v>
      </c>
      <c r="AY40">
        <v>142800</v>
      </c>
      <c r="AZ40">
        <v>142800</v>
      </c>
      <c r="BA40">
        <v>142800</v>
      </c>
      <c r="BB40">
        <v>142800</v>
      </c>
      <c r="BC40">
        <v>142800</v>
      </c>
      <c r="BD40">
        <v>142800</v>
      </c>
      <c r="BE40">
        <v>142800</v>
      </c>
      <c r="BF40">
        <v>142800</v>
      </c>
      <c r="BG40">
        <v>142800</v>
      </c>
      <c r="BH40">
        <v>142800</v>
      </c>
      <c r="BI40">
        <v>142800</v>
      </c>
      <c r="BJ40">
        <v>142800</v>
      </c>
      <c r="BK40">
        <v>142800</v>
      </c>
      <c r="BL40">
        <v>142800</v>
      </c>
      <c r="BM40">
        <v>142800</v>
      </c>
      <c r="BN40">
        <v>142800</v>
      </c>
      <c r="BO40">
        <v>142800</v>
      </c>
      <c r="BP40">
        <v>142800</v>
      </c>
      <c r="BQ40">
        <v>475524</v>
      </c>
      <c r="BR40">
        <v>475524</v>
      </c>
      <c r="BS40">
        <v>142800</v>
      </c>
      <c r="BT40">
        <v>404600</v>
      </c>
      <c r="BU40">
        <v>285600</v>
      </c>
      <c r="BV40">
        <v>142800</v>
      </c>
      <c r="BW40">
        <v>214200</v>
      </c>
      <c r="BX40">
        <v>285600</v>
      </c>
      <c r="BY40">
        <v>523600</v>
      </c>
      <c r="BZ40">
        <v>285600</v>
      </c>
      <c r="CA40">
        <v>285600</v>
      </c>
      <c r="CB40">
        <v>285600</v>
      </c>
      <c r="CC40">
        <v>285600</v>
      </c>
      <c r="CD40">
        <v>524076</v>
      </c>
      <c r="CE40">
        <v>307020</v>
      </c>
      <c r="CF40">
        <v>285600</v>
      </c>
      <c r="CG40">
        <v>357000</v>
      </c>
      <c r="CH40">
        <v>285600</v>
      </c>
      <c r="CI40">
        <v>285600</v>
      </c>
      <c r="CJ40">
        <v>285600</v>
      </c>
      <c r="CK40">
        <v>321300</v>
      </c>
      <c r="CL40">
        <v>456960</v>
      </c>
      <c r="CM40">
        <v>285600</v>
      </c>
      <c r="CN40">
        <v>285600</v>
      </c>
      <c r="CO40">
        <v>285600</v>
      </c>
      <c r="CP40">
        <v>285600</v>
      </c>
      <c r="CQ40">
        <v>392700</v>
      </c>
      <c r="CR40">
        <v>464100</v>
      </c>
    </row>
    <row r="41" spans="1:96">
      <c r="A41" t="s">
        <v>172</v>
      </c>
      <c r="B41">
        <v>5</v>
      </c>
      <c r="C41">
        <v>32</v>
      </c>
      <c r="D41">
        <v>1</v>
      </c>
      <c r="E41">
        <f t="shared" si="0"/>
        <v>1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178500</v>
      </c>
      <c r="R41">
        <v>71400</v>
      </c>
      <c r="S41">
        <v>157080</v>
      </c>
      <c r="T41">
        <v>357000</v>
      </c>
      <c r="U41">
        <v>368424</v>
      </c>
      <c r="V41">
        <v>372708</v>
      </c>
      <c r="W41">
        <v>261324</v>
      </c>
      <c r="X41">
        <v>0</v>
      </c>
      <c r="Y41">
        <v>0</v>
      </c>
      <c r="Z41">
        <v>35700</v>
      </c>
      <c r="AA41">
        <v>149940</v>
      </c>
      <c r="AB41">
        <v>35700</v>
      </c>
      <c r="AC41">
        <v>214200</v>
      </c>
      <c r="AD41">
        <v>452676</v>
      </c>
      <c r="AE41">
        <v>235620</v>
      </c>
      <c r="AF41">
        <v>142800</v>
      </c>
      <c r="AG41">
        <v>285600</v>
      </c>
      <c r="AH41">
        <v>214200</v>
      </c>
      <c r="AI41">
        <v>71400</v>
      </c>
      <c r="AJ41">
        <v>71400</v>
      </c>
      <c r="AK41">
        <v>249900</v>
      </c>
      <c r="AL41">
        <v>385560</v>
      </c>
      <c r="AM41">
        <v>71400</v>
      </c>
      <c r="AN41">
        <v>71400</v>
      </c>
      <c r="AO41">
        <v>71400</v>
      </c>
      <c r="AP41">
        <v>142800</v>
      </c>
      <c r="AQ41">
        <v>392700</v>
      </c>
      <c r="AR41">
        <v>464100</v>
      </c>
      <c r="AS41">
        <v>142800</v>
      </c>
      <c r="AT41">
        <v>142800</v>
      </c>
      <c r="AU41">
        <v>142800</v>
      </c>
      <c r="AV41">
        <v>142800</v>
      </c>
      <c r="AW41">
        <v>142800</v>
      </c>
      <c r="AX41">
        <v>142800</v>
      </c>
      <c r="AY41">
        <v>142800</v>
      </c>
      <c r="AZ41">
        <v>142800</v>
      </c>
      <c r="BA41">
        <v>142800</v>
      </c>
      <c r="BB41">
        <v>142800</v>
      </c>
      <c r="BC41">
        <v>142800</v>
      </c>
      <c r="BD41">
        <v>142800</v>
      </c>
      <c r="BE41">
        <v>142800</v>
      </c>
      <c r="BF41">
        <v>142800</v>
      </c>
      <c r="BG41">
        <v>142800</v>
      </c>
      <c r="BH41">
        <v>142800</v>
      </c>
      <c r="BI41">
        <v>142800</v>
      </c>
      <c r="BJ41">
        <v>142800</v>
      </c>
      <c r="BK41">
        <v>142800</v>
      </c>
      <c r="BL41">
        <v>142800</v>
      </c>
      <c r="BM41">
        <v>142800</v>
      </c>
      <c r="BN41">
        <v>142800</v>
      </c>
      <c r="BO41">
        <v>142800</v>
      </c>
      <c r="BP41">
        <v>142800</v>
      </c>
      <c r="BQ41">
        <v>475524</v>
      </c>
      <c r="BR41">
        <v>475524</v>
      </c>
      <c r="BS41">
        <v>142800</v>
      </c>
      <c r="BT41">
        <v>404600</v>
      </c>
      <c r="BU41">
        <v>285600</v>
      </c>
      <c r="BV41">
        <v>142800</v>
      </c>
      <c r="BW41">
        <v>214200</v>
      </c>
      <c r="BX41">
        <v>285600</v>
      </c>
      <c r="BY41">
        <v>523600</v>
      </c>
      <c r="BZ41">
        <v>285600</v>
      </c>
      <c r="CA41">
        <v>285600</v>
      </c>
      <c r="CB41">
        <v>285600</v>
      </c>
      <c r="CC41">
        <v>285600</v>
      </c>
      <c r="CD41">
        <v>524076</v>
      </c>
      <c r="CE41">
        <v>307020</v>
      </c>
      <c r="CF41">
        <v>285600</v>
      </c>
      <c r="CG41">
        <v>357000</v>
      </c>
      <c r="CH41">
        <v>285600</v>
      </c>
      <c r="CI41">
        <v>285600</v>
      </c>
      <c r="CJ41">
        <v>285600</v>
      </c>
      <c r="CK41">
        <v>321300</v>
      </c>
      <c r="CL41">
        <v>456960</v>
      </c>
      <c r="CM41">
        <v>285600</v>
      </c>
      <c r="CN41">
        <v>285600</v>
      </c>
      <c r="CO41">
        <v>285600</v>
      </c>
      <c r="CP41">
        <v>285600</v>
      </c>
      <c r="CQ41">
        <v>392700</v>
      </c>
      <c r="CR41">
        <v>464100</v>
      </c>
    </row>
    <row r="42" spans="1:96">
      <c r="A42" t="s">
        <v>173</v>
      </c>
      <c r="B42">
        <v>1</v>
      </c>
      <c r="C42">
        <v>20</v>
      </c>
      <c r="D42">
        <v>1</v>
      </c>
      <c r="E42">
        <f t="shared" si="0"/>
        <v>1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178500</v>
      </c>
      <c r="R42">
        <v>71400</v>
      </c>
      <c r="S42">
        <v>157080</v>
      </c>
      <c r="T42">
        <v>357000</v>
      </c>
      <c r="U42">
        <v>368424</v>
      </c>
      <c r="V42">
        <v>372708</v>
      </c>
      <c r="W42">
        <v>261324</v>
      </c>
      <c r="X42">
        <v>0</v>
      </c>
      <c r="Y42">
        <v>0</v>
      </c>
      <c r="Z42">
        <v>35700</v>
      </c>
      <c r="AA42">
        <v>149940</v>
      </c>
      <c r="AB42">
        <v>35700</v>
      </c>
      <c r="AC42">
        <v>214200</v>
      </c>
      <c r="AD42">
        <v>452676</v>
      </c>
      <c r="AE42">
        <v>235620</v>
      </c>
      <c r="AF42">
        <v>142800</v>
      </c>
      <c r="AG42">
        <v>285600</v>
      </c>
      <c r="AH42">
        <v>214200</v>
      </c>
      <c r="AI42">
        <v>71400</v>
      </c>
      <c r="AJ42">
        <v>71400</v>
      </c>
      <c r="AK42">
        <v>249900</v>
      </c>
      <c r="AL42">
        <v>385560</v>
      </c>
      <c r="AM42">
        <v>71400</v>
      </c>
      <c r="AN42">
        <v>71400</v>
      </c>
      <c r="AO42">
        <v>71400</v>
      </c>
      <c r="AP42">
        <v>142800</v>
      </c>
      <c r="AQ42">
        <v>392700</v>
      </c>
      <c r="AR42">
        <v>464100</v>
      </c>
      <c r="AS42">
        <v>142800</v>
      </c>
      <c r="AT42">
        <v>142800</v>
      </c>
      <c r="AU42">
        <v>142800</v>
      </c>
      <c r="AV42">
        <v>142800</v>
      </c>
      <c r="AW42">
        <v>142800</v>
      </c>
      <c r="AX42">
        <v>142800</v>
      </c>
      <c r="AY42">
        <v>142800</v>
      </c>
      <c r="AZ42">
        <v>142800</v>
      </c>
      <c r="BA42">
        <v>142800</v>
      </c>
      <c r="BB42">
        <v>142800</v>
      </c>
      <c r="BC42">
        <v>142800</v>
      </c>
      <c r="BD42">
        <v>142800</v>
      </c>
      <c r="BE42">
        <v>142800</v>
      </c>
      <c r="BF42">
        <v>142800</v>
      </c>
      <c r="BG42">
        <v>142800</v>
      </c>
      <c r="BH42">
        <v>142800</v>
      </c>
      <c r="BI42">
        <v>142800</v>
      </c>
      <c r="BJ42">
        <v>142800</v>
      </c>
      <c r="BK42">
        <v>142800</v>
      </c>
      <c r="BL42">
        <v>142800</v>
      </c>
      <c r="BM42">
        <v>142800</v>
      </c>
      <c r="BN42">
        <v>142800</v>
      </c>
      <c r="BO42">
        <v>142800</v>
      </c>
      <c r="BP42">
        <v>142800</v>
      </c>
      <c r="BQ42">
        <v>475524</v>
      </c>
      <c r="BR42">
        <v>475524</v>
      </c>
      <c r="BS42">
        <v>142800</v>
      </c>
      <c r="BT42">
        <v>404600</v>
      </c>
      <c r="BU42">
        <v>285600</v>
      </c>
      <c r="BV42">
        <v>142800</v>
      </c>
      <c r="BW42">
        <v>214200</v>
      </c>
      <c r="BX42">
        <v>285600</v>
      </c>
      <c r="BY42">
        <v>523600</v>
      </c>
      <c r="BZ42">
        <v>285600</v>
      </c>
      <c r="CA42">
        <v>285600</v>
      </c>
      <c r="CB42">
        <v>285600</v>
      </c>
      <c r="CC42">
        <v>285600</v>
      </c>
      <c r="CD42">
        <v>524076</v>
      </c>
      <c r="CE42">
        <v>307020</v>
      </c>
      <c r="CF42">
        <v>285600</v>
      </c>
      <c r="CG42">
        <v>357000</v>
      </c>
      <c r="CH42">
        <v>285600</v>
      </c>
      <c r="CI42">
        <v>285600</v>
      </c>
      <c r="CJ42">
        <v>285600</v>
      </c>
      <c r="CK42">
        <v>321300</v>
      </c>
      <c r="CL42">
        <v>456960</v>
      </c>
      <c r="CM42">
        <v>285600</v>
      </c>
      <c r="CN42">
        <v>285600</v>
      </c>
      <c r="CO42">
        <v>285600</v>
      </c>
      <c r="CP42">
        <v>285600</v>
      </c>
      <c r="CQ42">
        <v>392700</v>
      </c>
      <c r="CR42">
        <v>464100</v>
      </c>
    </row>
    <row r="43" spans="1:96">
      <c r="A43" t="s">
        <v>174</v>
      </c>
      <c r="B43">
        <v>5</v>
      </c>
      <c r="C43">
        <v>21</v>
      </c>
      <c r="D43">
        <v>1</v>
      </c>
      <c r="E43">
        <f t="shared" si="0"/>
        <v>1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178500</v>
      </c>
      <c r="R43">
        <v>71400</v>
      </c>
      <c r="S43">
        <v>157080</v>
      </c>
      <c r="T43">
        <v>357000</v>
      </c>
      <c r="U43">
        <v>368424</v>
      </c>
      <c r="V43">
        <v>372708</v>
      </c>
      <c r="W43">
        <v>261324</v>
      </c>
      <c r="X43">
        <v>0</v>
      </c>
      <c r="Y43">
        <v>0</v>
      </c>
      <c r="Z43">
        <v>35700</v>
      </c>
      <c r="AA43">
        <v>149940</v>
      </c>
      <c r="AB43">
        <v>35700</v>
      </c>
      <c r="AC43">
        <v>214200</v>
      </c>
      <c r="AD43">
        <v>452676</v>
      </c>
      <c r="AE43">
        <v>235620</v>
      </c>
      <c r="AF43">
        <v>142800</v>
      </c>
      <c r="AG43">
        <v>285600</v>
      </c>
      <c r="AH43">
        <v>214200</v>
      </c>
      <c r="AI43">
        <v>71400</v>
      </c>
      <c r="AJ43">
        <v>71400</v>
      </c>
      <c r="AK43">
        <v>249900</v>
      </c>
      <c r="AL43">
        <v>385560</v>
      </c>
      <c r="AM43">
        <v>71400</v>
      </c>
      <c r="AN43">
        <v>71400</v>
      </c>
      <c r="AO43">
        <v>71400</v>
      </c>
      <c r="AP43">
        <v>142800</v>
      </c>
      <c r="AQ43">
        <v>392700</v>
      </c>
      <c r="AR43">
        <v>464100</v>
      </c>
      <c r="AS43">
        <v>142800</v>
      </c>
      <c r="AT43">
        <v>142800</v>
      </c>
      <c r="AU43">
        <v>142800</v>
      </c>
      <c r="AV43">
        <v>142800</v>
      </c>
      <c r="AW43">
        <v>142800</v>
      </c>
      <c r="AX43">
        <v>142800</v>
      </c>
      <c r="AY43">
        <v>142800</v>
      </c>
      <c r="AZ43">
        <v>142800</v>
      </c>
      <c r="BA43">
        <v>142800</v>
      </c>
      <c r="BB43">
        <v>142800</v>
      </c>
      <c r="BC43">
        <v>142800</v>
      </c>
      <c r="BD43">
        <v>142800</v>
      </c>
      <c r="BE43">
        <v>142800</v>
      </c>
      <c r="BF43">
        <v>142800</v>
      </c>
      <c r="BG43">
        <v>142800</v>
      </c>
      <c r="BH43">
        <v>142800</v>
      </c>
      <c r="BI43">
        <v>142800</v>
      </c>
      <c r="BJ43">
        <v>142800</v>
      </c>
      <c r="BK43">
        <v>142800</v>
      </c>
      <c r="BL43">
        <v>142800</v>
      </c>
      <c r="BM43">
        <v>142800</v>
      </c>
      <c r="BN43">
        <v>142800</v>
      </c>
      <c r="BO43">
        <v>142800</v>
      </c>
      <c r="BP43">
        <v>142800</v>
      </c>
      <c r="BQ43">
        <v>475524</v>
      </c>
      <c r="BR43">
        <v>475524</v>
      </c>
      <c r="BS43">
        <v>142800</v>
      </c>
      <c r="BT43">
        <v>404600</v>
      </c>
      <c r="BU43">
        <v>285600</v>
      </c>
      <c r="BV43">
        <v>142800</v>
      </c>
      <c r="BW43">
        <v>214200</v>
      </c>
      <c r="BX43">
        <v>285600</v>
      </c>
      <c r="BY43">
        <v>523600</v>
      </c>
      <c r="BZ43">
        <v>285600</v>
      </c>
      <c r="CA43">
        <v>285600</v>
      </c>
      <c r="CB43">
        <v>285600</v>
      </c>
      <c r="CC43">
        <v>285600</v>
      </c>
      <c r="CD43">
        <v>524076</v>
      </c>
      <c r="CE43">
        <v>307020</v>
      </c>
      <c r="CF43">
        <v>285600</v>
      </c>
      <c r="CG43">
        <v>357000</v>
      </c>
      <c r="CH43">
        <v>285600</v>
      </c>
      <c r="CI43">
        <v>285600</v>
      </c>
      <c r="CJ43">
        <v>285600</v>
      </c>
      <c r="CK43">
        <v>321300</v>
      </c>
      <c r="CL43">
        <v>456960</v>
      </c>
      <c r="CM43">
        <v>285600</v>
      </c>
      <c r="CN43">
        <v>285600</v>
      </c>
      <c r="CO43">
        <v>285600</v>
      </c>
      <c r="CP43">
        <v>285600</v>
      </c>
      <c r="CQ43">
        <v>392700</v>
      </c>
      <c r="CR43">
        <v>464100</v>
      </c>
    </row>
    <row r="44" spans="1:96">
      <c r="A44" t="s">
        <v>175</v>
      </c>
      <c r="B44">
        <v>6</v>
      </c>
      <c r="C44">
        <v>22</v>
      </c>
      <c r="D44">
        <v>2</v>
      </c>
      <c r="E44">
        <f t="shared" si="0"/>
        <v>2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178500</v>
      </c>
      <c r="R44">
        <v>71400</v>
      </c>
      <c r="S44">
        <v>157080</v>
      </c>
      <c r="T44">
        <v>357000</v>
      </c>
      <c r="U44">
        <v>368424</v>
      </c>
      <c r="V44">
        <v>372708</v>
      </c>
      <c r="W44">
        <v>261324</v>
      </c>
      <c r="X44">
        <v>0</v>
      </c>
      <c r="Y44">
        <v>0</v>
      </c>
      <c r="Z44">
        <v>35700</v>
      </c>
      <c r="AA44">
        <v>149940</v>
      </c>
      <c r="AB44">
        <v>35700</v>
      </c>
      <c r="AC44">
        <v>214200</v>
      </c>
      <c r="AD44">
        <v>452676</v>
      </c>
      <c r="AE44">
        <v>235620</v>
      </c>
      <c r="AF44">
        <v>142800</v>
      </c>
      <c r="AG44">
        <v>285600</v>
      </c>
      <c r="AH44">
        <v>214200</v>
      </c>
      <c r="AI44">
        <v>71400</v>
      </c>
      <c r="AJ44">
        <v>71400</v>
      </c>
      <c r="AK44">
        <v>249900</v>
      </c>
      <c r="AL44">
        <v>385560</v>
      </c>
      <c r="AM44">
        <v>71400</v>
      </c>
      <c r="AN44">
        <v>71400</v>
      </c>
      <c r="AO44">
        <v>71400</v>
      </c>
      <c r="AP44">
        <v>142800</v>
      </c>
      <c r="AQ44">
        <v>392700</v>
      </c>
      <c r="AR44">
        <v>464100</v>
      </c>
      <c r="AS44">
        <v>142800</v>
      </c>
      <c r="AT44">
        <v>142800</v>
      </c>
      <c r="AU44">
        <v>142800</v>
      </c>
      <c r="AV44">
        <v>142800</v>
      </c>
      <c r="AW44">
        <v>142800</v>
      </c>
      <c r="AX44">
        <v>142800</v>
      </c>
      <c r="AY44">
        <v>142800</v>
      </c>
      <c r="AZ44">
        <v>142800</v>
      </c>
      <c r="BA44">
        <v>142800</v>
      </c>
      <c r="BB44">
        <v>142800</v>
      </c>
      <c r="BC44">
        <v>142800</v>
      </c>
      <c r="BD44">
        <v>142800</v>
      </c>
      <c r="BE44">
        <v>142800</v>
      </c>
      <c r="BF44">
        <v>142800</v>
      </c>
      <c r="BG44">
        <v>142800</v>
      </c>
      <c r="BH44">
        <v>142800</v>
      </c>
      <c r="BI44">
        <v>142800</v>
      </c>
      <c r="BJ44">
        <v>142800</v>
      </c>
      <c r="BK44">
        <v>142800</v>
      </c>
      <c r="BL44">
        <v>142800</v>
      </c>
      <c r="BM44">
        <v>142800</v>
      </c>
      <c r="BN44">
        <v>142800</v>
      </c>
      <c r="BO44">
        <v>142800</v>
      </c>
      <c r="BP44">
        <v>142800</v>
      </c>
      <c r="BQ44">
        <v>475524</v>
      </c>
      <c r="BR44">
        <v>475524</v>
      </c>
      <c r="BS44">
        <v>142800</v>
      </c>
      <c r="BT44">
        <v>404600</v>
      </c>
      <c r="BU44">
        <v>285600</v>
      </c>
      <c r="BV44">
        <v>142800</v>
      </c>
      <c r="BW44">
        <v>214200</v>
      </c>
      <c r="BX44">
        <v>285600</v>
      </c>
      <c r="BY44">
        <v>523600</v>
      </c>
      <c r="BZ44">
        <v>285600</v>
      </c>
      <c r="CA44">
        <v>285600</v>
      </c>
      <c r="CB44">
        <v>285600</v>
      </c>
      <c r="CC44">
        <v>285600</v>
      </c>
      <c r="CD44">
        <v>524076</v>
      </c>
      <c r="CE44">
        <v>307020</v>
      </c>
      <c r="CF44">
        <v>285600</v>
      </c>
      <c r="CG44">
        <v>357000</v>
      </c>
      <c r="CH44">
        <v>285600</v>
      </c>
      <c r="CI44">
        <v>285600</v>
      </c>
      <c r="CJ44">
        <v>285600</v>
      </c>
      <c r="CK44">
        <v>321300</v>
      </c>
      <c r="CL44">
        <v>456960</v>
      </c>
      <c r="CM44">
        <v>285600</v>
      </c>
      <c r="CN44">
        <v>285600</v>
      </c>
      <c r="CO44">
        <v>285600</v>
      </c>
      <c r="CP44">
        <v>285600</v>
      </c>
      <c r="CQ44">
        <v>392700</v>
      </c>
      <c r="CR44">
        <v>464100</v>
      </c>
    </row>
    <row r="45" spans="1:96">
      <c r="A45" t="s">
        <v>176</v>
      </c>
      <c r="B45">
        <v>4</v>
      </c>
      <c r="C45">
        <v>23</v>
      </c>
      <c r="D45">
        <v>1</v>
      </c>
      <c r="E45">
        <f t="shared" si="0"/>
        <v>1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178500</v>
      </c>
      <c r="R45">
        <v>71400</v>
      </c>
      <c r="S45">
        <v>157080</v>
      </c>
      <c r="T45">
        <v>357000</v>
      </c>
      <c r="U45">
        <v>368424</v>
      </c>
      <c r="V45">
        <v>372708</v>
      </c>
      <c r="W45">
        <v>261324</v>
      </c>
      <c r="X45">
        <v>0</v>
      </c>
      <c r="Y45">
        <v>0</v>
      </c>
      <c r="Z45">
        <v>35700</v>
      </c>
      <c r="AA45">
        <v>149940</v>
      </c>
      <c r="AB45">
        <v>35700</v>
      </c>
      <c r="AC45">
        <v>214200</v>
      </c>
      <c r="AD45">
        <v>452676</v>
      </c>
      <c r="AE45">
        <v>235620</v>
      </c>
      <c r="AF45">
        <v>142800</v>
      </c>
      <c r="AG45">
        <v>285600</v>
      </c>
      <c r="AH45">
        <v>214200</v>
      </c>
      <c r="AI45">
        <v>71400</v>
      </c>
      <c r="AJ45">
        <v>71400</v>
      </c>
      <c r="AK45">
        <v>249900</v>
      </c>
      <c r="AL45">
        <v>385560</v>
      </c>
      <c r="AM45">
        <v>71400</v>
      </c>
      <c r="AN45">
        <v>71400</v>
      </c>
      <c r="AO45">
        <v>71400</v>
      </c>
      <c r="AP45">
        <v>142800</v>
      </c>
      <c r="AQ45">
        <v>392700</v>
      </c>
      <c r="AR45">
        <v>464100</v>
      </c>
      <c r="AS45">
        <v>142800</v>
      </c>
      <c r="AT45">
        <v>142800</v>
      </c>
      <c r="AU45">
        <v>142800</v>
      </c>
      <c r="AV45">
        <v>142800</v>
      </c>
      <c r="AW45">
        <v>142800</v>
      </c>
      <c r="AX45">
        <v>142800</v>
      </c>
      <c r="AY45">
        <v>142800</v>
      </c>
      <c r="AZ45">
        <v>142800</v>
      </c>
      <c r="BA45">
        <v>142800</v>
      </c>
      <c r="BB45">
        <v>142800</v>
      </c>
      <c r="BC45">
        <v>142800</v>
      </c>
      <c r="BD45">
        <v>142800</v>
      </c>
      <c r="BE45">
        <v>142800</v>
      </c>
      <c r="BF45">
        <v>142800</v>
      </c>
      <c r="BG45">
        <v>142800</v>
      </c>
      <c r="BH45">
        <v>142800</v>
      </c>
      <c r="BI45">
        <v>142800</v>
      </c>
      <c r="BJ45">
        <v>142800</v>
      </c>
      <c r="BK45">
        <v>142800</v>
      </c>
      <c r="BL45">
        <v>142800</v>
      </c>
      <c r="BM45">
        <v>142800</v>
      </c>
      <c r="BN45">
        <v>142800</v>
      </c>
      <c r="BO45">
        <v>142800</v>
      </c>
      <c r="BP45">
        <v>142800</v>
      </c>
      <c r="BQ45">
        <v>475524</v>
      </c>
      <c r="BR45">
        <v>475524</v>
      </c>
      <c r="BS45">
        <v>142800</v>
      </c>
      <c r="BT45">
        <v>404600</v>
      </c>
      <c r="BU45">
        <v>285600</v>
      </c>
      <c r="BV45">
        <v>142800</v>
      </c>
      <c r="BW45">
        <v>214200</v>
      </c>
      <c r="BX45">
        <v>285600</v>
      </c>
      <c r="BY45">
        <v>523600</v>
      </c>
      <c r="BZ45">
        <v>285600</v>
      </c>
      <c r="CA45">
        <v>285600</v>
      </c>
      <c r="CB45">
        <v>285600</v>
      </c>
      <c r="CC45">
        <v>285600</v>
      </c>
      <c r="CD45">
        <v>524076</v>
      </c>
      <c r="CE45">
        <v>307020</v>
      </c>
      <c r="CF45">
        <v>285600</v>
      </c>
      <c r="CG45">
        <v>357000</v>
      </c>
      <c r="CH45">
        <v>285600</v>
      </c>
      <c r="CI45">
        <v>285600</v>
      </c>
      <c r="CJ45">
        <v>285600</v>
      </c>
      <c r="CK45">
        <v>321300</v>
      </c>
      <c r="CL45">
        <v>456960</v>
      </c>
      <c r="CM45">
        <v>285600</v>
      </c>
      <c r="CN45">
        <v>285600</v>
      </c>
      <c r="CO45">
        <v>285600</v>
      </c>
      <c r="CP45">
        <v>285600</v>
      </c>
      <c r="CQ45">
        <v>392700</v>
      </c>
      <c r="CR45">
        <v>464100</v>
      </c>
    </row>
    <row r="46" spans="1:96">
      <c r="A46" t="s">
        <v>177</v>
      </c>
      <c r="B46">
        <v>17</v>
      </c>
      <c r="C46">
        <v>24</v>
      </c>
      <c r="D46">
        <v>1</v>
      </c>
      <c r="E46">
        <f t="shared" si="0"/>
        <v>1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178500</v>
      </c>
      <c r="R46">
        <v>71400</v>
      </c>
      <c r="S46">
        <v>157080</v>
      </c>
      <c r="T46">
        <v>357000</v>
      </c>
      <c r="U46">
        <v>368424</v>
      </c>
      <c r="V46">
        <v>372708</v>
      </c>
      <c r="W46">
        <v>261324</v>
      </c>
      <c r="X46">
        <v>0</v>
      </c>
      <c r="Y46">
        <v>0</v>
      </c>
      <c r="Z46">
        <v>35700</v>
      </c>
      <c r="AA46">
        <v>149940</v>
      </c>
      <c r="AB46">
        <v>35700</v>
      </c>
      <c r="AC46">
        <v>214200</v>
      </c>
      <c r="AD46">
        <v>452676</v>
      </c>
      <c r="AE46">
        <v>235620</v>
      </c>
      <c r="AF46">
        <v>142800</v>
      </c>
      <c r="AG46">
        <v>285600</v>
      </c>
      <c r="AH46">
        <v>214200</v>
      </c>
      <c r="AI46">
        <v>71400</v>
      </c>
      <c r="AJ46">
        <v>71400</v>
      </c>
      <c r="AK46">
        <v>249900</v>
      </c>
      <c r="AL46">
        <v>385560</v>
      </c>
      <c r="AM46">
        <v>71400</v>
      </c>
      <c r="AN46">
        <v>71400</v>
      </c>
      <c r="AO46">
        <v>71400</v>
      </c>
      <c r="AP46">
        <v>142800</v>
      </c>
      <c r="AQ46">
        <v>392700</v>
      </c>
      <c r="AR46">
        <v>464100</v>
      </c>
      <c r="AS46">
        <v>142800</v>
      </c>
      <c r="AT46">
        <v>142800</v>
      </c>
      <c r="AU46">
        <v>142800</v>
      </c>
      <c r="AV46">
        <v>142800</v>
      </c>
      <c r="AW46">
        <v>142800</v>
      </c>
      <c r="AX46">
        <v>142800</v>
      </c>
      <c r="AY46">
        <v>142800</v>
      </c>
      <c r="AZ46">
        <v>142800</v>
      </c>
      <c r="BA46">
        <v>142800</v>
      </c>
      <c r="BB46">
        <v>142800</v>
      </c>
      <c r="BC46">
        <v>142800</v>
      </c>
      <c r="BD46">
        <v>142800</v>
      </c>
      <c r="BE46">
        <v>142800</v>
      </c>
      <c r="BF46">
        <v>142800</v>
      </c>
      <c r="BG46">
        <v>142800</v>
      </c>
      <c r="BH46">
        <v>142800</v>
      </c>
      <c r="BI46">
        <v>142800</v>
      </c>
      <c r="BJ46">
        <v>142800</v>
      </c>
      <c r="BK46">
        <v>142800</v>
      </c>
      <c r="BL46">
        <v>142800</v>
      </c>
      <c r="BM46">
        <v>142800</v>
      </c>
      <c r="BN46">
        <v>142800</v>
      </c>
      <c r="BO46">
        <v>142800</v>
      </c>
      <c r="BP46">
        <v>142800</v>
      </c>
      <c r="BQ46">
        <v>475524</v>
      </c>
      <c r="BR46">
        <v>475524</v>
      </c>
      <c r="BS46">
        <v>142800</v>
      </c>
      <c r="BT46">
        <v>404600</v>
      </c>
      <c r="BU46">
        <v>285600</v>
      </c>
      <c r="BV46">
        <v>142800</v>
      </c>
      <c r="BW46">
        <v>214200</v>
      </c>
      <c r="BX46">
        <v>285600</v>
      </c>
      <c r="BY46">
        <v>523600</v>
      </c>
      <c r="BZ46">
        <v>285600</v>
      </c>
      <c r="CA46">
        <v>285600</v>
      </c>
      <c r="CB46">
        <v>285600</v>
      </c>
      <c r="CC46">
        <v>285600</v>
      </c>
      <c r="CD46">
        <v>524076</v>
      </c>
      <c r="CE46">
        <v>307020</v>
      </c>
      <c r="CF46">
        <v>285600</v>
      </c>
      <c r="CG46">
        <v>357000</v>
      </c>
      <c r="CH46">
        <v>285600</v>
      </c>
      <c r="CI46">
        <v>285600</v>
      </c>
      <c r="CJ46">
        <v>285600</v>
      </c>
      <c r="CK46">
        <v>321300</v>
      </c>
      <c r="CL46">
        <v>456960</v>
      </c>
      <c r="CM46">
        <v>285600</v>
      </c>
      <c r="CN46">
        <v>285600</v>
      </c>
      <c r="CO46">
        <v>285600</v>
      </c>
      <c r="CP46">
        <v>285600</v>
      </c>
      <c r="CQ46">
        <v>392700</v>
      </c>
      <c r="CR46">
        <v>464100</v>
      </c>
    </row>
    <row r="47" spans="1:96">
      <c r="A47" t="s">
        <v>178</v>
      </c>
      <c r="B47">
        <v>14</v>
      </c>
      <c r="C47">
        <v>25</v>
      </c>
      <c r="D47">
        <v>1</v>
      </c>
      <c r="E47">
        <f t="shared" si="0"/>
        <v>1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178500</v>
      </c>
      <c r="R47">
        <v>71400</v>
      </c>
      <c r="S47">
        <v>157080</v>
      </c>
      <c r="T47">
        <v>357000</v>
      </c>
      <c r="U47">
        <v>368424</v>
      </c>
      <c r="V47">
        <v>372708</v>
      </c>
      <c r="W47">
        <v>261324</v>
      </c>
      <c r="X47">
        <v>0</v>
      </c>
      <c r="Y47">
        <v>0</v>
      </c>
      <c r="Z47">
        <v>35700</v>
      </c>
      <c r="AA47">
        <v>149940</v>
      </c>
      <c r="AB47">
        <v>35700</v>
      </c>
      <c r="AC47">
        <v>214200</v>
      </c>
      <c r="AD47">
        <v>452676</v>
      </c>
      <c r="AE47">
        <v>235620</v>
      </c>
      <c r="AF47">
        <v>142800</v>
      </c>
      <c r="AG47">
        <v>285600</v>
      </c>
      <c r="AH47">
        <v>214200</v>
      </c>
      <c r="AI47">
        <v>71400</v>
      </c>
      <c r="AJ47">
        <v>71400</v>
      </c>
      <c r="AK47">
        <v>249900</v>
      </c>
      <c r="AL47">
        <v>385560</v>
      </c>
      <c r="AM47">
        <v>71400</v>
      </c>
      <c r="AN47">
        <v>71400</v>
      </c>
      <c r="AO47">
        <v>71400</v>
      </c>
      <c r="AP47">
        <v>142800</v>
      </c>
      <c r="AQ47">
        <v>392700</v>
      </c>
      <c r="AR47">
        <v>464100</v>
      </c>
      <c r="AS47">
        <v>142800</v>
      </c>
      <c r="AT47">
        <v>142800</v>
      </c>
      <c r="AU47">
        <v>142800</v>
      </c>
      <c r="AV47">
        <v>142800</v>
      </c>
      <c r="AW47">
        <v>142800</v>
      </c>
      <c r="AX47">
        <v>142800</v>
      </c>
      <c r="AY47">
        <v>142800</v>
      </c>
      <c r="AZ47">
        <v>142800</v>
      </c>
      <c r="BA47">
        <v>142800</v>
      </c>
      <c r="BB47">
        <v>142800</v>
      </c>
      <c r="BC47">
        <v>142800</v>
      </c>
      <c r="BD47">
        <v>142800</v>
      </c>
      <c r="BE47">
        <v>142800</v>
      </c>
      <c r="BF47">
        <v>142800</v>
      </c>
      <c r="BG47">
        <v>142800</v>
      </c>
      <c r="BH47">
        <v>142800</v>
      </c>
      <c r="BI47">
        <v>142800</v>
      </c>
      <c r="BJ47">
        <v>142800</v>
      </c>
      <c r="BK47">
        <v>142800</v>
      </c>
      <c r="BL47">
        <v>142800</v>
      </c>
      <c r="BM47">
        <v>142800</v>
      </c>
      <c r="BN47">
        <v>142800</v>
      </c>
      <c r="BO47">
        <v>142800</v>
      </c>
      <c r="BP47">
        <v>142800</v>
      </c>
      <c r="BQ47">
        <v>475524</v>
      </c>
      <c r="BR47">
        <v>475524</v>
      </c>
      <c r="BS47">
        <v>142800</v>
      </c>
      <c r="BT47">
        <v>404600</v>
      </c>
      <c r="BU47">
        <v>285600</v>
      </c>
      <c r="BV47">
        <v>142800</v>
      </c>
      <c r="BW47">
        <v>214200</v>
      </c>
      <c r="BX47">
        <v>285600</v>
      </c>
      <c r="BY47">
        <v>523600</v>
      </c>
      <c r="BZ47">
        <v>285600</v>
      </c>
      <c r="CA47">
        <v>285600</v>
      </c>
      <c r="CB47">
        <v>285600</v>
      </c>
      <c r="CC47">
        <v>285600</v>
      </c>
      <c r="CD47">
        <v>524076</v>
      </c>
      <c r="CE47">
        <v>307020</v>
      </c>
      <c r="CF47">
        <v>285600</v>
      </c>
      <c r="CG47">
        <v>357000</v>
      </c>
      <c r="CH47">
        <v>285600</v>
      </c>
      <c r="CI47">
        <v>285600</v>
      </c>
      <c r="CJ47">
        <v>285600</v>
      </c>
      <c r="CK47">
        <v>321300</v>
      </c>
      <c r="CL47">
        <v>456960</v>
      </c>
      <c r="CM47">
        <v>285600</v>
      </c>
      <c r="CN47">
        <v>285600</v>
      </c>
      <c r="CO47">
        <v>285600</v>
      </c>
      <c r="CP47">
        <v>285600</v>
      </c>
      <c r="CQ47">
        <v>392700</v>
      </c>
      <c r="CR47">
        <v>464100</v>
      </c>
    </row>
    <row r="48" spans="1:96">
      <c r="A48" t="s">
        <v>179</v>
      </c>
      <c r="B48">
        <v>29</v>
      </c>
      <c r="C48">
        <v>26</v>
      </c>
      <c r="D48">
        <v>1</v>
      </c>
      <c r="E48">
        <f t="shared" si="0"/>
        <v>1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178500</v>
      </c>
      <c r="R48">
        <v>71400</v>
      </c>
      <c r="S48">
        <v>157080</v>
      </c>
      <c r="T48">
        <v>357000</v>
      </c>
      <c r="U48">
        <v>368424</v>
      </c>
      <c r="V48">
        <v>372708</v>
      </c>
      <c r="W48">
        <v>261324</v>
      </c>
      <c r="X48">
        <v>0</v>
      </c>
      <c r="Y48">
        <v>0</v>
      </c>
      <c r="Z48">
        <v>35700</v>
      </c>
      <c r="AA48">
        <v>149940</v>
      </c>
      <c r="AB48">
        <v>35700</v>
      </c>
      <c r="AC48">
        <v>214200</v>
      </c>
      <c r="AD48">
        <v>452676</v>
      </c>
      <c r="AE48">
        <v>235620</v>
      </c>
      <c r="AF48">
        <v>142800</v>
      </c>
      <c r="AG48">
        <v>285600</v>
      </c>
      <c r="AH48">
        <v>214200</v>
      </c>
      <c r="AI48">
        <v>71400</v>
      </c>
      <c r="AJ48">
        <v>71400</v>
      </c>
      <c r="AK48">
        <v>249900</v>
      </c>
      <c r="AL48">
        <v>385560</v>
      </c>
      <c r="AM48">
        <v>71400</v>
      </c>
      <c r="AN48">
        <v>71400</v>
      </c>
      <c r="AO48">
        <v>71400</v>
      </c>
      <c r="AP48">
        <v>142800</v>
      </c>
      <c r="AQ48">
        <v>392700</v>
      </c>
      <c r="AR48">
        <v>464100</v>
      </c>
      <c r="AS48">
        <v>142800</v>
      </c>
      <c r="AT48">
        <v>142800</v>
      </c>
      <c r="AU48">
        <v>142800</v>
      </c>
      <c r="AV48">
        <v>142800</v>
      </c>
      <c r="AW48">
        <v>142800</v>
      </c>
      <c r="AX48">
        <v>142800</v>
      </c>
      <c r="AY48">
        <v>142800</v>
      </c>
      <c r="AZ48">
        <v>142800</v>
      </c>
      <c r="BA48">
        <v>142800</v>
      </c>
      <c r="BB48">
        <v>142800</v>
      </c>
      <c r="BC48">
        <v>142800</v>
      </c>
      <c r="BD48">
        <v>142800</v>
      </c>
      <c r="BE48">
        <v>142800</v>
      </c>
      <c r="BF48">
        <v>142800</v>
      </c>
      <c r="BG48">
        <v>142800</v>
      </c>
      <c r="BH48">
        <v>142800</v>
      </c>
      <c r="BI48">
        <v>142800</v>
      </c>
      <c r="BJ48">
        <v>142800</v>
      </c>
      <c r="BK48">
        <v>142800</v>
      </c>
      <c r="BL48">
        <v>142800</v>
      </c>
      <c r="BM48">
        <v>142800</v>
      </c>
      <c r="BN48">
        <v>142800</v>
      </c>
      <c r="BO48">
        <v>142800</v>
      </c>
      <c r="BP48">
        <v>142800</v>
      </c>
      <c r="BQ48">
        <v>475524</v>
      </c>
      <c r="BR48">
        <v>475524</v>
      </c>
      <c r="BS48">
        <v>142800</v>
      </c>
      <c r="BT48">
        <v>404600</v>
      </c>
      <c r="BU48">
        <v>285600</v>
      </c>
      <c r="BV48">
        <v>142800</v>
      </c>
      <c r="BW48">
        <v>214200</v>
      </c>
      <c r="BX48">
        <v>285600</v>
      </c>
      <c r="BY48">
        <v>523600</v>
      </c>
      <c r="BZ48">
        <v>285600</v>
      </c>
      <c r="CA48">
        <v>285600</v>
      </c>
      <c r="CB48">
        <v>285600</v>
      </c>
      <c r="CC48">
        <v>285600</v>
      </c>
      <c r="CD48">
        <v>524076</v>
      </c>
      <c r="CE48">
        <v>307020</v>
      </c>
      <c r="CF48">
        <v>285600</v>
      </c>
      <c r="CG48">
        <v>357000</v>
      </c>
      <c r="CH48">
        <v>285600</v>
      </c>
      <c r="CI48">
        <v>285600</v>
      </c>
      <c r="CJ48">
        <v>285600</v>
      </c>
      <c r="CK48">
        <v>321300</v>
      </c>
      <c r="CL48">
        <v>456960</v>
      </c>
      <c r="CM48">
        <v>285600</v>
      </c>
      <c r="CN48">
        <v>285600</v>
      </c>
      <c r="CO48">
        <v>285600</v>
      </c>
      <c r="CP48">
        <v>285600</v>
      </c>
      <c r="CQ48">
        <v>392700</v>
      </c>
      <c r="CR48">
        <v>464100</v>
      </c>
    </row>
    <row r="49" spans="1:96">
      <c r="A49" t="s">
        <v>180</v>
      </c>
      <c r="B49">
        <v>32</v>
      </c>
      <c r="C49">
        <v>27</v>
      </c>
      <c r="D49">
        <v>1</v>
      </c>
      <c r="E49">
        <f t="shared" si="0"/>
        <v>1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178500</v>
      </c>
      <c r="R49">
        <v>71400</v>
      </c>
      <c r="S49">
        <v>157080</v>
      </c>
      <c r="T49">
        <v>357000</v>
      </c>
      <c r="U49">
        <v>368424</v>
      </c>
      <c r="V49">
        <v>372708</v>
      </c>
      <c r="W49">
        <v>261324</v>
      </c>
      <c r="X49">
        <v>0</v>
      </c>
      <c r="Y49">
        <v>0</v>
      </c>
      <c r="Z49">
        <v>35700</v>
      </c>
      <c r="AA49">
        <v>149940</v>
      </c>
      <c r="AB49">
        <v>35700</v>
      </c>
      <c r="AC49">
        <v>214200</v>
      </c>
      <c r="AD49">
        <v>452676</v>
      </c>
      <c r="AE49">
        <v>235620</v>
      </c>
      <c r="AF49">
        <v>142800</v>
      </c>
      <c r="AG49">
        <v>285600</v>
      </c>
      <c r="AH49">
        <v>214200</v>
      </c>
      <c r="AI49">
        <v>71400</v>
      </c>
      <c r="AJ49">
        <v>71400</v>
      </c>
      <c r="AK49">
        <v>249900</v>
      </c>
      <c r="AL49">
        <v>385560</v>
      </c>
      <c r="AM49">
        <v>71400</v>
      </c>
      <c r="AN49">
        <v>71400</v>
      </c>
      <c r="AO49">
        <v>71400</v>
      </c>
      <c r="AP49">
        <v>142800</v>
      </c>
      <c r="AQ49">
        <v>392700</v>
      </c>
      <c r="AR49">
        <v>464100</v>
      </c>
      <c r="AS49">
        <v>142800</v>
      </c>
      <c r="AT49">
        <v>142800</v>
      </c>
      <c r="AU49">
        <v>142800</v>
      </c>
      <c r="AV49">
        <v>142800</v>
      </c>
      <c r="AW49">
        <v>142800</v>
      </c>
      <c r="AX49">
        <v>142800</v>
      </c>
      <c r="AY49">
        <v>142800</v>
      </c>
      <c r="AZ49">
        <v>142800</v>
      </c>
      <c r="BA49">
        <v>142800</v>
      </c>
      <c r="BB49">
        <v>142800</v>
      </c>
      <c r="BC49">
        <v>142800</v>
      </c>
      <c r="BD49">
        <v>142800</v>
      </c>
      <c r="BE49">
        <v>142800</v>
      </c>
      <c r="BF49">
        <v>142800</v>
      </c>
      <c r="BG49">
        <v>142800</v>
      </c>
      <c r="BH49">
        <v>142800</v>
      </c>
      <c r="BI49">
        <v>142800</v>
      </c>
      <c r="BJ49">
        <v>142800</v>
      </c>
      <c r="BK49">
        <v>142800</v>
      </c>
      <c r="BL49">
        <v>142800</v>
      </c>
      <c r="BM49">
        <v>142800</v>
      </c>
      <c r="BN49">
        <v>142800</v>
      </c>
      <c r="BO49">
        <v>142800</v>
      </c>
      <c r="BP49">
        <v>142800</v>
      </c>
      <c r="BQ49">
        <v>475524</v>
      </c>
      <c r="BR49">
        <v>475524</v>
      </c>
      <c r="BS49">
        <v>142800</v>
      </c>
      <c r="BT49">
        <v>404600</v>
      </c>
      <c r="BU49">
        <v>285600</v>
      </c>
      <c r="BV49">
        <v>142800</v>
      </c>
      <c r="BW49">
        <v>214200</v>
      </c>
      <c r="BX49">
        <v>285600</v>
      </c>
      <c r="BY49">
        <v>523600</v>
      </c>
      <c r="BZ49">
        <v>285600</v>
      </c>
      <c r="CA49">
        <v>285600</v>
      </c>
      <c r="CB49">
        <v>285600</v>
      </c>
      <c r="CC49">
        <v>285600</v>
      </c>
      <c r="CD49">
        <v>524076</v>
      </c>
      <c r="CE49">
        <v>307020</v>
      </c>
      <c r="CF49">
        <v>285600</v>
      </c>
      <c r="CG49">
        <v>357000</v>
      </c>
      <c r="CH49">
        <v>285600</v>
      </c>
      <c r="CI49">
        <v>285600</v>
      </c>
      <c r="CJ49">
        <v>285600</v>
      </c>
      <c r="CK49">
        <v>321300</v>
      </c>
      <c r="CL49">
        <v>456960</v>
      </c>
      <c r="CM49">
        <v>285600</v>
      </c>
      <c r="CN49">
        <v>285600</v>
      </c>
      <c r="CO49">
        <v>285600</v>
      </c>
      <c r="CP49">
        <v>285600</v>
      </c>
      <c r="CQ49">
        <v>392700</v>
      </c>
      <c r="CR49">
        <v>464100</v>
      </c>
    </row>
    <row r="50" spans="1:96">
      <c r="A50" t="s">
        <v>181</v>
      </c>
      <c r="B50">
        <v>29</v>
      </c>
      <c r="C50">
        <v>28</v>
      </c>
      <c r="D50">
        <v>1</v>
      </c>
      <c r="E50">
        <f t="shared" si="0"/>
        <v>1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178500</v>
      </c>
      <c r="R50">
        <v>71400</v>
      </c>
      <c r="S50">
        <v>157080</v>
      </c>
      <c r="T50">
        <v>357000</v>
      </c>
      <c r="U50">
        <v>368424</v>
      </c>
      <c r="V50">
        <v>372708</v>
      </c>
      <c r="W50">
        <v>261324</v>
      </c>
      <c r="X50">
        <v>0</v>
      </c>
      <c r="Y50">
        <v>0</v>
      </c>
      <c r="Z50">
        <v>35700</v>
      </c>
      <c r="AA50">
        <v>149940</v>
      </c>
      <c r="AB50">
        <v>35700</v>
      </c>
      <c r="AC50">
        <v>214200</v>
      </c>
      <c r="AD50">
        <v>452676</v>
      </c>
      <c r="AE50">
        <v>235620</v>
      </c>
      <c r="AF50">
        <v>142800</v>
      </c>
      <c r="AG50">
        <v>285600</v>
      </c>
      <c r="AH50">
        <v>214200</v>
      </c>
      <c r="AI50">
        <v>71400</v>
      </c>
      <c r="AJ50">
        <v>71400</v>
      </c>
      <c r="AK50">
        <v>249900</v>
      </c>
      <c r="AL50">
        <v>385560</v>
      </c>
      <c r="AM50">
        <v>71400</v>
      </c>
      <c r="AN50">
        <v>71400</v>
      </c>
      <c r="AO50">
        <v>71400</v>
      </c>
      <c r="AP50">
        <v>142800</v>
      </c>
      <c r="AQ50">
        <v>392700</v>
      </c>
      <c r="AR50">
        <v>464100</v>
      </c>
      <c r="AS50">
        <v>142800</v>
      </c>
      <c r="AT50">
        <v>142800</v>
      </c>
      <c r="AU50">
        <v>142800</v>
      </c>
      <c r="AV50">
        <v>142800</v>
      </c>
      <c r="AW50">
        <v>142800</v>
      </c>
      <c r="AX50">
        <v>142800</v>
      </c>
      <c r="AY50">
        <v>142800</v>
      </c>
      <c r="AZ50">
        <v>142800</v>
      </c>
      <c r="BA50">
        <v>142800</v>
      </c>
      <c r="BB50">
        <v>142800</v>
      </c>
      <c r="BC50">
        <v>142800</v>
      </c>
      <c r="BD50">
        <v>142800</v>
      </c>
      <c r="BE50">
        <v>142800</v>
      </c>
      <c r="BF50">
        <v>142800</v>
      </c>
      <c r="BG50">
        <v>142800</v>
      </c>
      <c r="BH50">
        <v>142800</v>
      </c>
      <c r="BI50">
        <v>142800</v>
      </c>
      <c r="BJ50">
        <v>142800</v>
      </c>
      <c r="BK50">
        <v>142800</v>
      </c>
      <c r="BL50">
        <v>142800</v>
      </c>
      <c r="BM50">
        <v>142800</v>
      </c>
      <c r="BN50">
        <v>142800</v>
      </c>
      <c r="BO50">
        <v>142800</v>
      </c>
      <c r="BP50">
        <v>142800</v>
      </c>
      <c r="BQ50">
        <v>475524</v>
      </c>
      <c r="BR50">
        <v>475524</v>
      </c>
      <c r="BS50">
        <v>142800</v>
      </c>
      <c r="BT50">
        <v>404600</v>
      </c>
      <c r="BU50">
        <v>285600</v>
      </c>
      <c r="BV50">
        <v>142800</v>
      </c>
      <c r="BW50">
        <v>214200</v>
      </c>
      <c r="BX50">
        <v>285600</v>
      </c>
      <c r="BY50">
        <v>523600</v>
      </c>
      <c r="BZ50">
        <v>285600</v>
      </c>
      <c r="CA50">
        <v>285600</v>
      </c>
      <c r="CB50">
        <v>285600</v>
      </c>
      <c r="CC50">
        <v>285600</v>
      </c>
      <c r="CD50">
        <v>524076</v>
      </c>
      <c r="CE50">
        <v>307020</v>
      </c>
      <c r="CF50">
        <v>285600</v>
      </c>
      <c r="CG50">
        <v>357000</v>
      </c>
      <c r="CH50">
        <v>285600</v>
      </c>
      <c r="CI50">
        <v>285600</v>
      </c>
      <c r="CJ50">
        <v>285600</v>
      </c>
      <c r="CK50">
        <v>321300</v>
      </c>
      <c r="CL50">
        <v>456960</v>
      </c>
      <c r="CM50">
        <v>285600</v>
      </c>
      <c r="CN50">
        <v>285600</v>
      </c>
      <c r="CO50">
        <v>285600</v>
      </c>
      <c r="CP50">
        <v>285600</v>
      </c>
      <c r="CQ50">
        <v>392700</v>
      </c>
      <c r="CR50">
        <v>464100</v>
      </c>
    </row>
    <row r="51" spans="1:96">
      <c r="A51" t="s">
        <v>182</v>
      </c>
      <c r="B51">
        <v>22</v>
      </c>
      <c r="C51">
        <v>29</v>
      </c>
      <c r="D51">
        <v>2</v>
      </c>
      <c r="E51">
        <f t="shared" si="0"/>
        <v>2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178500</v>
      </c>
      <c r="R51">
        <v>71400</v>
      </c>
      <c r="S51">
        <v>157080</v>
      </c>
      <c r="T51">
        <v>357000</v>
      </c>
      <c r="U51">
        <v>368424</v>
      </c>
      <c r="V51">
        <v>372708</v>
      </c>
      <c r="W51">
        <v>261324</v>
      </c>
      <c r="X51">
        <v>0</v>
      </c>
      <c r="Y51">
        <v>0</v>
      </c>
      <c r="Z51">
        <v>35700</v>
      </c>
      <c r="AA51">
        <v>149940</v>
      </c>
      <c r="AB51">
        <v>35700</v>
      </c>
      <c r="AC51">
        <v>214200</v>
      </c>
      <c r="AD51">
        <v>452676</v>
      </c>
      <c r="AE51">
        <v>235620</v>
      </c>
      <c r="AF51">
        <v>142800</v>
      </c>
      <c r="AG51">
        <v>285600</v>
      </c>
      <c r="AH51">
        <v>214200</v>
      </c>
      <c r="AI51">
        <v>71400</v>
      </c>
      <c r="AJ51">
        <v>71400</v>
      </c>
      <c r="AK51">
        <v>249900</v>
      </c>
      <c r="AL51">
        <v>385560</v>
      </c>
      <c r="AM51">
        <v>71400</v>
      </c>
      <c r="AN51">
        <v>71400</v>
      </c>
      <c r="AO51">
        <v>71400</v>
      </c>
      <c r="AP51">
        <v>142800</v>
      </c>
      <c r="AQ51">
        <v>392700</v>
      </c>
      <c r="AR51">
        <v>464100</v>
      </c>
      <c r="AS51">
        <v>142800</v>
      </c>
      <c r="AT51">
        <v>142800</v>
      </c>
      <c r="AU51">
        <v>142800</v>
      </c>
      <c r="AV51">
        <v>142800</v>
      </c>
      <c r="AW51">
        <v>142800</v>
      </c>
      <c r="AX51">
        <v>142800</v>
      </c>
      <c r="AY51">
        <v>142800</v>
      </c>
      <c r="AZ51">
        <v>142800</v>
      </c>
      <c r="BA51">
        <v>142800</v>
      </c>
      <c r="BB51">
        <v>142800</v>
      </c>
      <c r="BC51">
        <v>142800</v>
      </c>
      <c r="BD51">
        <v>142800</v>
      </c>
      <c r="BE51">
        <v>142800</v>
      </c>
      <c r="BF51">
        <v>142800</v>
      </c>
      <c r="BG51">
        <v>142800</v>
      </c>
      <c r="BH51">
        <v>142800</v>
      </c>
      <c r="BI51">
        <v>142800</v>
      </c>
      <c r="BJ51">
        <v>142800</v>
      </c>
      <c r="BK51">
        <v>142800</v>
      </c>
      <c r="BL51">
        <v>142800</v>
      </c>
      <c r="BM51">
        <v>142800</v>
      </c>
      <c r="BN51">
        <v>142800</v>
      </c>
      <c r="BO51">
        <v>142800</v>
      </c>
      <c r="BP51">
        <v>142800</v>
      </c>
      <c r="BQ51">
        <v>475524</v>
      </c>
      <c r="BR51">
        <v>475524</v>
      </c>
      <c r="BS51">
        <v>142800</v>
      </c>
      <c r="BT51">
        <v>404600</v>
      </c>
      <c r="BU51">
        <v>285600</v>
      </c>
      <c r="BV51">
        <v>142800</v>
      </c>
      <c r="BW51">
        <v>214200</v>
      </c>
      <c r="BX51">
        <v>285600</v>
      </c>
      <c r="BY51">
        <v>523600</v>
      </c>
      <c r="BZ51">
        <v>285600</v>
      </c>
      <c r="CA51">
        <v>285600</v>
      </c>
      <c r="CB51">
        <v>285600</v>
      </c>
      <c r="CC51">
        <v>285600</v>
      </c>
      <c r="CD51">
        <v>524076</v>
      </c>
      <c r="CE51">
        <v>307020</v>
      </c>
      <c r="CF51">
        <v>285600</v>
      </c>
      <c r="CG51">
        <v>357000</v>
      </c>
      <c r="CH51">
        <v>285600</v>
      </c>
      <c r="CI51">
        <v>285600</v>
      </c>
      <c r="CJ51">
        <v>285600</v>
      </c>
      <c r="CK51">
        <v>321300</v>
      </c>
      <c r="CL51">
        <v>456960</v>
      </c>
      <c r="CM51">
        <v>285600</v>
      </c>
      <c r="CN51">
        <v>285600</v>
      </c>
      <c r="CO51">
        <v>285600</v>
      </c>
      <c r="CP51">
        <v>285600</v>
      </c>
      <c r="CQ51">
        <v>392700</v>
      </c>
      <c r="CR51">
        <v>464100</v>
      </c>
    </row>
    <row r="52" spans="1:96">
      <c r="A52" t="s">
        <v>183</v>
      </c>
      <c r="B52">
        <v>31</v>
      </c>
      <c r="C52">
        <v>30</v>
      </c>
      <c r="D52">
        <v>1</v>
      </c>
      <c r="E52">
        <f t="shared" si="0"/>
        <v>1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178500</v>
      </c>
      <c r="R52">
        <v>71400</v>
      </c>
      <c r="S52">
        <v>157080</v>
      </c>
      <c r="T52">
        <v>357000</v>
      </c>
      <c r="U52">
        <v>368424</v>
      </c>
      <c r="V52">
        <v>372708</v>
      </c>
      <c r="W52">
        <v>261324</v>
      </c>
      <c r="X52">
        <v>0</v>
      </c>
      <c r="Y52">
        <v>0</v>
      </c>
      <c r="Z52">
        <v>35700</v>
      </c>
      <c r="AA52">
        <v>149940</v>
      </c>
      <c r="AB52">
        <v>35700</v>
      </c>
      <c r="AC52">
        <v>214200</v>
      </c>
      <c r="AD52">
        <v>452676</v>
      </c>
      <c r="AE52">
        <v>235620</v>
      </c>
      <c r="AF52">
        <v>142800</v>
      </c>
      <c r="AG52">
        <v>285600</v>
      </c>
      <c r="AH52">
        <v>214200</v>
      </c>
      <c r="AI52">
        <v>71400</v>
      </c>
      <c r="AJ52">
        <v>71400</v>
      </c>
      <c r="AK52">
        <v>249900</v>
      </c>
      <c r="AL52">
        <v>385560</v>
      </c>
      <c r="AM52">
        <v>71400</v>
      </c>
      <c r="AN52">
        <v>71400</v>
      </c>
      <c r="AO52">
        <v>71400</v>
      </c>
      <c r="AP52">
        <v>142800</v>
      </c>
      <c r="AQ52">
        <v>392700</v>
      </c>
      <c r="AR52">
        <v>464100</v>
      </c>
      <c r="AS52">
        <v>142800</v>
      </c>
      <c r="AT52">
        <v>142800</v>
      </c>
      <c r="AU52">
        <v>142800</v>
      </c>
      <c r="AV52">
        <v>142800</v>
      </c>
      <c r="AW52">
        <v>142800</v>
      </c>
      <c r="AX52">
        <v>142800</v>
      </c>
      <c r="AY52">
        <v>142800</v>
      </c>
      <c r="AZ52">
        <v>142800</v>
      </c>
      <c r="BA52">
        <v>142800</v>
      </c>
      <c r="BB52">
        <v>142800</v>
      </c>
      <c r="BC52">
        <v>142800</v>
      </c>
      <c r="BD52">
        <v>142800</v>
      </c>
      <c r="BE52">
        <v>142800</v>
      </c>
      <c r="BF52">
        <v>142800</v>
      </c>
      <c r="BG52">
        <v>142800</v>
      </c>
      <c r="BH52">
        <v>142800</v>
      </c>
      <c r="BI52">
        <v>142800</v>
      </c>
      <c r="BJ52">
        <v>142800</v>
      </c>
      <c r="BK52">
        <v>142800</v>
      </c>
      <c r="BL52">
        <v>142800</v>
      </c>
      <c r="BM52">
        <v>142800</v>
      </c>
      <c r="BN52">
        <v>142800</v>
      </c>
      <c r="BO52">
        <v>142800</v>
      </c>
      <c r="BP52">
        <v>142800</v>
      </c>
      <c r="BQ52">
        <v>475524</v>
      </c>
      <c r="BR52">
        <v>475524</v>
      </c>
      <c r="BS52">
        <v>142800</v>
      </c>
      <c r="BT52">
        <v>404600</v>
      </c>
      <c r="BU52">
        <v>285600</v>
      </c>
      <c r="BV52">
        <v>142800</v>
      </c>
      <c r="BW52">
        <v>214200</v>
      </c>
      <c r="BX52">
        <v>285600</v>
      </c>
      <c r="BY52">
        <v>523600</v>
      </c>
      <c r="BZ52">
        <v>285600</v>
      </c>
      <c r="CA52">
        <v>285600</v>
      </c>
      <c r="CB52">
        <v>285600</v>
      </c>
      <c r="CC52">
        <v>285600</v>
      </c>
      <c r="CD52">
        <v>524076</v>
      </c>
      <c r="CE52">
        <v>307020</v>
      </c>
      <c r="CF52">
        <v>285600</v>
      </c>
      <c r="CG52">
        <v>357000</v>
      </c>
      <c r="CH52">
        <v>285600</v>
      </c>
      <c r="CI52">
        <v>285600</v>
      </c>
      <c r="CJ52">
        <v>285600</v>
      </c>
      <c r="CK52">
        <v>321300</v>
      </c>
      <c r="CL52">
        <v>456960</v>
      </c>
      <c r="CM52">
        <v>285600</v>
      </c>
      <c r="CN52">
        <v>285600</v>
      </c>
      <c r="CO52">
        <v>285600</v>
      </c>
      <c r="CP52">
        <v>285600</v>
      </c>
      <c r="CQ52">
        <v>392700</v>
      </c>
      <c r="CR52">
        <v>464100</v>
      </c>
    </row>
  </sheetData>
  <sheetCalcPr fullCalcOnLoad="1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CR5"/>
  <sheetViews>
    <sheetView workbookViewId="0">
      <selection activeCell="D16" sqref="D16"/>
    </sheetView>
  </sheetViews>
  <sheetFormatPr baseColWidth="10" defaultColWidth="8.83203125" defaultRowHeight="14"/>
  <sheetData>
    <row r="1" spans="1:96">
      <c r="A1" t="s">
        <v>185</v>
      </c>
      <c r="B1" t="s">
        <v>190</v>
      </c>
      <c r="C1" t="s">
        <v>80</v>
      </c>
      <c r="D1" t="s">
        <v>0</v>
      </c>
      <c r="E1" t="s">
        <v>1</v>
      </c>
      <c r="F1" t="s">
        <v>83</v>
      </c>
      <c r="G1" t="s">
        <v>84</v>
      </c>
      <c r="H1" t="s">
        <v>85</v>
      </c>
      <c r="I1" t="s">
        <v>86</v>
      </c>
      <c r="J1" t="s">
        <v>87</v>
      </c>
      <c r="K1" t="s">
        <v>88</v>
      </c>
      <c r="L1" t="s">
        <v>89</v>
      </c>
      <c r="M1" t="s">
        <v>90</v>
      </c>
      <c r="N1" t="s">
        <v>91</v>
      </c>
      <c r="O1" t="s">
        <v>92</v>
      </c>
      <c r="P1" t="s">
        <v>93</v>
      </c>
      <c r="Q1" t="s">
        <v>94</v>
      </c>
      <c r="R1" t="s">
        <v>95</v>
      </c>
      <c r="S1" t="s">
        <v>96</v>
      </c>
      <c r="T1" t="s">
        <v>97</v>
      </c>
      <c r="U1" t="s">
        <v>98</v>
      </c>
      <c r="V1" t="s">
        <v>99</v>
      </c>
      <c r="W1" t="s">
        <v>100</v>
      </c>
      <c r="X1" t="s">
        <v>101</v>
      </c>
      <c r="Y1" t="s">
        <v>102</v>
      </c>
      <c r="Z1" t="s">
        <v>103</v>
      </c>
      <c r="AA1" t="s">
        <v>104</v>
      </c>
      <c r="AB1" t="s">
        <v>105</v>
      </c>
      <c r="AC1" t="s">
        <v>106</v>
      </c>
      <c r="AD1" t="s">
        <v>107</v>
      </c>
      <c r="AE1" t="s">
        <v>108</v>
      </c>
      <c r="AF1" t="s">
        <v>109</v>
      </c>
      <c r="AG1" t="s">
        <v>110</v>
      </c>
      <c r="AH1" t="s">
        <v>111</v>
      </c>
      <c r="AI1" t="s">
        <v>112</v>
      </c>
      <c r="AJ1" t="s">
        <v>113</v>
      </c>
      <c r="AK1" t="s">
        <v>114</v>
      </c>
      <c r="AL1" t="s">
        <v>115</v>
      </c>
      <c r="AM1" t="s">
        <v>116</v>
      </c>
      <c r="AN1" t="s">
        <v>117</v>
      </c>
      <c r="AO1" t="s">
        <v>118</v>
      </c>
      <c r="AP1" t="s">
        <v>119</v>
      </c>
      <c r="AQ1" t="s">
        <v>120</v>
      </c>
      <c r="AR1" t="s">
        <v>121</v>
      </c>
      <c r="AS1" t="s">
        <v>122</v>
      </c>
      <c r="AT1" t="s">
        <v>123</v>
      </c>
      <c r="AU1" t="s">
        <v>124</v>
      </c>
      <c r="AV1" t="s">
        <v>125</v>
      </c>
      <c r="AW1" t="s">
        <v>126</v>
      </c>
      <c r="AX1" t="s">
        <v>127</v>
      </c>
      <c r="AY1" t="s">
        <v>128</v>
      </c>
      <c r="AZ1" t="s">
        <v>129</v>
      </c>
      <c r="BA1" t="s">
        <v>130</v>
      </c>
      <c r="BB1" t="s">
        <v>131</v>
      </c>
      <c r="BC1" t="s">
        <v>132</v>
      </c>
      <c r="BD1" t="s">
        <v>7</v>
      </c>
      <c r="BE1" t="s">
        <v>8</v>
      </c>
      <c r="BF1" t="s">
        <v>9</v>
      </c>
      <c r="BG1" t="s">
        <v>10</v>
      </c>
      <c r="BH1" t="s">
        <v>11</v>
      </c>
      <c r="BI1" t="s">
        <v>12</v>
      </c>
      <c r="BJ1" t="s">
        <v>13</v>
      </c>
      <c r="BK1" t="s">
        <v>14</v>
      </c>
      <c r="BL1" t="s">
        <v>15</v>
      </c>
      <c r="BM1" t="s">
        <v>16</v>
      </c>
      <c r="BN1" t="s">
        <v>17</v>
      </c>
      <c r="BO1" t="s">
        <v>18</v>
      </c>
      <c r="BP1" t="s">
        <v>19</v>
      </c>
      <c r="BQ1" t="s">
        <v>20</v>
      </c>
      <c r="BR1" t="s">
        <v>21</v>
      </c>
      <c r="BS1" t="s">
        <v>22</v>
      </c>
      <c r="BT1" t="s">
        <v>23</v>
      </c>
      <c r="BU1" t="s">
        <v>24</v>
      </c>
      <c r="BV1" t="s">
        <v>25</v>
      </c>
      <c r="BW1" t="s">
        <v>26</v>
      </c>
      <c r="BX1" t="s">
        <v>27</v>
      </c>
      <c r="BY1" t="s">
        <v>28</v>
      </c>
      <c r="BZ1" t="s">
        <v>29</v>
      </c>
      <c r="CA1" t="s">
        <v>30</v>
      </c>
      <c r="CB1" t="s">
        <v>31</v>
      </c>
      <c r="CC1" t="s">
        <v>32</v>
      </c>
      <c r="CD1" t="s">
        <v>33</v>
      </c>
      <c r="CE1" t="s">
        <v>34</v>
      </c>
      <c r="CF1" t="s">
        <v>35</v>
      </c>
      <c r="CG1" t="s">
        <v>36</v>
      </c>
      <c r="CH1" t="s">
        <v>37</v>
      </c>
      <c r="CI1" t="s">
        <v>38</v>
      </c>
      <c r="CJ1" t="s">
        <v>39</v>
      </c>
      <c r="CK1" t="s">
        <v>40</v>
      </c>
      <c r="CL1" t="s">
        <v>41</v>
      </c>
      <c r="CM1" t="s">
        <v>42</v>
      </c>
      <c r="CN1" t="s">
        <v>43</v>
      </c>
      <c r="CO1" t="s">
        <v>44</v>
      </c>
      <c r="CP1" t="s">
        <v>45</v>
      </c>
      <c r="CQ1" t="s">
        <v>46</v>
      </c>
      <c r="CR1" t="s">
        <v>47</v>
      </c>
    </row>
    <row r="2" spans="1:96">
      <c r="A2" t="s">
        <v>186</v>
      </c>
      <c r="B2">
        <v>8</v>
      </c>
      <c r="C2">
        <v>27</v>
      </c>
      <c r="D2">
        <v>2</v>
      </c>
      <c r="E2">
        <v>2</v>
      </c>
      <c r="F2">
        <v>10350.96958248175</v>
      </c>
      <c r="G2">
        <v>17300.470104525546</v>
      </c>
      <c r="H2">
        <v>27778.155096350361</v>
      </c>
      <c r="I2">
        <v>27778.155096350361</v>
      </c>
      <c r="J2">
        <v>27778.155096350361</v>
      </c>
      <c r="K2">
        <v>27778.155096350361</v>
      </c>
      <c r="L2">
        <v>27778.155096350361</v>
      </c>
      <c r="M2">
        <v>27778.155096350361</v>
      </c>
      <c r="N2">
        <v>48345.745393576639</v>
      </c>
      <c r="O2">
        <v>64151.584344525538</v>
      </c>
      <c r="P2">
        <v>64151.584344525538</v>
      </c>
      <c r="Q2">
        <v>66633.221668467158</v>
      </c>
      <c r="R2">
        <v>111402.69180437954</v>
      </c>
      <c r="S2">
        <v>111402.69180437954</v>
      </c>
      <c r="T2">
        <v>138512.91929124086</v>
      </c>
      <c r="U2">
        <v>166630.76328613138</v>
      </c>
      <c r="V2">
        <v>166630.76328613138</v>
      </c>
      <c r="W2">
        <v>166630.76328613138</v>
      </c>
      <c r="X2">
        <v>172784.09409766426</v>
      </c>
      <c r="Y2">
        <v>216232.97593138675</v>
      </c>
      <c r="Z2">
        <v>216232.97593138675</v>
      </c>
      <c r="AA2">
        <v>223477.89129328469</v>
      </c>
      <c r="AB2">
        <v>235679.97453635038</v>
      </c>
      <c r="AC2">
        <v>238385.27219124086</v>
      </c>
      <c r="AD2">
        <v>240089.06010481756</v>
      </c>
      <c r="AE2">
        <v>266888.60583503643</v>
      </c>
      <c r="AF2">
        <v>242751.61039270074</v>
      </c>
      <c r="AG2">
        <v>237476.12729649639</v>
      </c>
      <c r="AH2">
        <v>231942.63330656933</v>
      </c>
      <c r="AI2">
        <v>251930.08076583946</v>
      </c>
      <c r="AJ2">
        <v>257567.38978992699</v>
      </c>
      <c r="AK2">
        <v>257567.38978992699</v>
      </c>
      <c r="AL2">
        <v>257271.974950073</v>
      </c>
      <c r="AM2">
        <v>264835.20552700723</v>
      </c>
      <c r="AN2">
        <v>276667.0660379561</v>
      </c>
      <c r="AO2">
        <v>276667.0660379561</v>
      </c>
      <c r="AP2">
        <v>276667.0660379561</v>
      </c>
      <c r="AQ2">
        <v>338779.75364540139</v>
      </c>
      <c r="AR2">
        <v>325197.54112467146</v>
      </c>
      <c r="AS2">
        <v>325837.22493810212</v>
      </c>
      <c r="AT2">
        <v>327087.58542306576</v>
      </c>
      <c r="AU2">
        <v>312349.66730145982</v>
      </c>
      <c r="AV2">
        <v>395853.96527539124</v>
      </c>
      <c r="AW2">
        <v>442742.97982586682</v>
      </c>
      <c r="AX2">
        <v>434164.04416231974</v>
      </c>
      <c r="AY2">
        <v>440730.06046716787</v>
      </c>
      <c r="AZ2">
        <v>535078.64767513028</v>
      </c>
      <c r="BA2">
        <v>460292.45733814064</v>
      </c>
      <c r="BB2">
        <v>447230.76011353178</v>
      </c>
      <c r="BC2">
        <v>541497.28317965625</v>
      </c>
      <c r="BD2">
        <v>504103.84853329248</v>
      </c>
      <c r="BE2">
        <v>468916.51486805762</v>
      </c>
      <c r="BF2">
        <v>494942.93551242712</v>
      </c>
      <c r="BG2">
        <v>498052.08935624413</v>
      </c>
      <c r="BH2">
        <v>492503.95637381094</v>
      </c>
      <c r="BI2">
        <v>526008.84339436947</v>
      </c>
      <c r="BJ2">
        <v>510522.23657908861</v>
      </c>
      <c r="BK2">
        <v>492017.38030530832</v>
      </c>
      <c r="BL2">
        <v>474839.90281574096</v>
      </c>
      <c r="BM2">
        <v>487973.50007111067</v>
      </c>
      <c r="BN2">
        <v>571654.34576110775</v>
      </c>
      <c r="BO2">
        <v>542731.54580306367</v>
      </c>
      <c r="BP2">
        <v>512370.4570321918</v>
      </c>
      <c r="BQ2">
        <v>476288.3134373349</v>
      </c>
      <c r="BR2">
        <v>462287.5</v>
      </c>
      <c r="BS2">
        <v>462287.5</v>
      </c>
      <c r="BT2">
        <v>462287.5</v>
      </c>
      <c r="BU2">
        <v>462287.5</v>
      </c>
      <c r="BV2">
        <v>462287.5</v>
      </c>
      <c r="BW2">
        <v>454204.92499999999</v>
      </c>
      <c r="BX2">
        <v>480659.7</v>
      </c>
      <c r="BY2">
        <v>477200</v>
      </c>
      <c r="BZ2">
        <v>499195.30825520639</v>
      </c>
      <c r="CA2">
        <v>508729.45877487242</v>
      </c>
      <c r="CB2">
        <v>518445.70240444643</v>
      </c>
      <c r="CC2">
        <v>528347.51694729144</v>
      </c>
      <c r="CD2">
        <v>536709.74793771806</v>
      </c>
      <c r="CE2">
        <v>545204.32914252882</v>
      </c>
      <c r="CF2">
        <v>553833.35528731393</v>
      </c>
      <c r="CG2">
        <v>562598.95425118215</v>
      </c>
      <c r="CH2">
        <v>571503.28759148682</v>
      </c>
      <c r="CI2">
        <v>579322.46612091514</v>
      </c>
      <c r="CJ2">
        <v>587248.62487985846</v>
      </c>
      <c r="CK2">
        <v>595283.22754758492</v>
      </c>
      <c r="CL2">
        <v>603427.75782909058</v>
      </c>
      <c r="CM2">
        <v>611683.71972908766</v>
      </c>
      <c r="CN2">
        <v>619174.20252439321</v>
      </c>
      <c r="CO2">
        <v>626756.41137140989</v>
      </c>
      <c r="CP2">
        <v>634431.46951797011</v>
      </c>
      <c r="CQ2">
        <v>642200.51396683929</v>
      </c>
      <c r="CR2">
        <v>650064.69564415363</v>
      </c>
    </row>
    <row r="3" spans="1:96">
      <c r="A3" t="s">
        <v>187</v>
      </c>
      <c r="B3">
        <v>8</v>
      </c>
      <c r="C3">
        <v>30</v>
      </c>
      <c r="D3">
        <v>2</v>
      </c>
      <c r="E3">
        <v>2</v>
      </c>
      <c r="F3">
        <v>10350.96958248175</v>
      </c>
      <c r="G3">
        <v>17300.470104525546</v>
      </c>
      <c r="H3">
        <v>27778.155096350361</v>
      </c>
      <c r="I3">
        <v>27778.155096350361</v>
      </c>
      <c r="J3">
        <v>27778.155096350361</v>
      </c>
      <c r="K3">
        <v>27778.155096350361</v>
      </c>
      <c r="L3">
        <v>27778.155096350361</v>
      </c>
      <c r="M3">
        <v>27778.155096350361</v>
      </c>
      <c r="N3">
        <v>48345.745393576639</v>
      </c>
      <c r="O3">
        <v>64151.584344525538</v>
      </c>
      <c r="P3">
        <v>64151.584344525538</v>
      </c>
      <c r="Q3">
        <v>66633.221668467158</v>
      </c>
      <c r="R3">
        <v>111402.69180437954</v>
      </c>
      <c r="S3">
        <v>111402.69180437954</v>
      </c>
      <c r="T3">
        <v>138512.91929124086</v>
      </c>
      <c r="U3">
        <v>166630.76328613138</v>
      </c>
      <c r="V3">
        <v>166630.76328613138</v>
      </c>
      <c r="W3">
        <v>166630.76328613138</v>
      </c>
      <c r="X3">
        <v>172784.09409766426</v>
      </c>
      <c r="Y3">
        <v>216232.97593138675</v>
      </c>
      <c r="Z3">
        <v>216232.97593138675</v>
      </c>
      <c r="AA3">
        <v>223477.89129328469</v>
      </c>
      <c r="AB3">
        <v>235679.97453635038</v>
      </c>
      <c r="AC3">
        <v>238385.27219124086</v>
      </c>
      <c r="AD3">
        <v>240089.06010481756</v>
      </c>
      <c r="AE3">
        <v>266888.60583503643</v>
      </c>
      <c r="AF3">
        <v>242751.61039270074</v>
      </c>
      <c r="AG3">
        <v>237476.12729649639</v>
      </c>
      <c r="AH3">
        <v>231942.63330656933</v>
      </c>
      <c r="AI3">
        <v>251930.08076583946</v>
      </c>
      <c r="AJ3">
        <v>257567.38978992699</v>
      </c>
      <c r="AK3">
        <v>257567.38978992699</v>
      </c>
      <c r="AL3">
        <v>257271.974950073</v>
      </c>
      <c r="AM3">
        <v>264835.20552700723</v>
      </c>
      <c r="AN3">
        <v>276667.0660379561</v>
      </c>
      <c r="AO3">
        <v>276667.0660379561</v>
      </c>
      <c r="AP3">
        <v>276667.0660379561</v>
      </c>
      <c r="AQ3">
        <v>338779.75364540139</v>
      </c>
      <c r="AR3">
        <v>325197.54112467146</v>
      </c>
      <c r="AS3">
        <v>325837.22493810212</v>
      </c>
      <c r="AT3">
        <v>327087.58542306576</v>
      </c>
      <c r="AU3">
        <v>312349.66730145982</v>
      </c>
      <c r="AV3">
        <v>395853.96527539124</v>
      </c>
      <c r="AW3">
        <v>442742.97982586682</v>
      </c>
      <c r="AX3">
        <v>434164.04416231974</v>
      </c>
      <c r="AY3">
        <v>440730.06046716787</v>
      </c>
      <c r="AZ3">
        <v>535078.64767513028</v>
      </c>
      <c r="BA3">
        <v>460292.45733814064</v>
      </c>
      <c r="BB3">
        <v>447230.76011353178</v>
      </c>
      <c r="BC3">
        <v>541497.28317965625</v>
      </c>
      <c r="BD3">
        <v>504103.84853329248</v>
      </c>
      <c r="BE3">
        <v>468916.51486805762</v>
      </c>
      <c r="BF3">
        <v>494942.93551242712</v>
      </c>
      <c r="BG3">
        <v>498052.08935624413</v>
      </c>
      <c r="BH3">
        <v>492503.95637381094</v>
      </c>
      <c r="BI3">
        <v>526008.84339436947</v>
      </c>
      <c r="BJ3">
        <v>510522.23657908861</v>
      </c>
      <c r="BK3">
        <v>492017.38030530832</v>
      </c>
      <c r="BL3">
        <v>474839.90281574096</v>
      </c>
      <c r="BM3">
        <v>487973.50007111067</v>
      </c>
      <c r="BN3">
        <v>571654.34576110775</v>
      </c>
      <c r="BO3">
        <v>542731.54580306367</v>
      </c>
      <c r="BP3">
        <v>512370.4570321918</v>
      </c>
      <c r="BQ3">
        <v>476288.3134373349</v>
      </c>
      <c r="BR3">
        <v>462287.5</v>
      </c>
      <c r="BS3">
        <v>462287.5</v>
      </c>
      <c r="BT3">
        <v>462287.5</v>
      </c>
      <c r="BU3">
        <v>462287.5</v>
      </c>
      <c r="BV3">
        <v>462287.5</v>
      </c>
      <c r="BW3">
        <v>454204.92499999999</v>
      </c>
      <c r="BX3">
        <v>480659.7</v>
      </c>
      <c r="BY3">
        <v>477200</v>
      </c>
      <c r="BZ3">
        <v>499195.30825520639</v>
      </c>
      <c r="CA3">
        <v>508729.45877487242</v>
      </c>
      <c r="CB3">
        <v>518445.70240444643</v>
      </c>
      <c r="CC3">
        <v>528347.51694729144</v>
      </c>
      <c r="CD3">
        <v>536709.74793771806</v>
      </c>
      <c r="CE3">
        <v>545204.32914252882</v>
      </c>
      <c r="CF3">
        <v>553833.35528731393</v>
      </c>
      <c r="CG3">
        <v>562598.95425118215</v>
      </c>
      <c r="CH3">
        <v>571503.28759148682</v>
      </c>
      <c r="CI3">
        <v>579322.46612091514</v>
      </c>
      <c r="CJ3">
        <v>587248.62487985846</v>
      </c>
      <c r="CK3">
        <v>595283.22754758492</v>
      </c>
      <c r="CL3">
        <v>603427.75782909058</v>
      </c>
      <c r="CM3">
        <v>611683.71972908766</v>
      </c>
      <c r="CN3">
        <v>619174.20252439321</v>
      </c>
      <c r="CO3">
        <v>626756.41137140989</v>
      </c>
      <c r="CP3">
        <v>634431.46951797011</v>
      </c>
      <c r="CQ3">
        <v>642200.51396683929</v>
      </c>
      <c r="CR3">
        <v>650064.69564415363</v>
      </c>
    </row>
    <row r="4" spans="1:96">
      <c r="A4" t="s">
        <v>188</v>
      </c>
      <c r="B4">
        <v>10</v>
      </c>
      <c r="C4">
        <v>27</v>
      </c>
      <c r="D4">
        <v>2</v>
      </c>
      <c r="E4">
        <v>2</v>
      </c>
      <c r="F4">
        <v>10350.96958248175</v>
      </c>
      <c r="G4">
        <v>17300.470104525546</v>
      </c>
      <c r="H4">
        <v>27778.155096350361</v>
      </c>
      <c r="I4">
        <v>27778.155096350361</v>
      </c>
      <c r="J4">
        <v>27778.155096350361</v>
      </c>
      <c r="K4">
        <v>27778.155096350361</v>
      </c>
      <c r="L4">
        <v>27778.155096350361</v>
      </c>
      <c r="M4">
        <v>27778.155096350361</v>
      </c>
      <c r="N4">
        <v>48345.745393576639</v>
      </c>
      <c r="O4">
        <v>64151.584344525538</v>
      </c>
      <c r="P4">
        <v>64151.584344525538</v>
      </c>
      <c r="Q4">
        <v>66633.221668467158</v>
      </c>
      <c r="R4">
        <v>111402.69180437954</v>
      </c>
      <c r="S4">
        <v>111402.69180437954</v>
      </c>
      <c r="T4">
        <v>138512.91929124086</v>
      </c>
      <c r="U4">
        <v>166630.76328613138</v>
      </c>
      <c r="V4">
        <v>166630.76328613138</v>
      </c>
      <c r="W4">
        <v>166630.76328613138</v>
      </c>
      <c r="X4">
        <v>172784.09409766426</v>
      </c>
      <c r="Y4">
        <v>216232.97593138675</v>
      </c>
      <c r="Z4">
        <v>216232.97593138675</v>
      </c>
      <c r="AA4">
        <v>223477.89129328469</v>
      </c>
      <c r="AB4">
        <v>235679.97453635038</v>
      </c>
      <c r="AC4">
        <v>238385.27219124086</v>
      </c>
      <c r="AD4">
        <v>240089.06010481756</v>
      </c>
      <c r="AE4">
        <v>266888.60583503643</v>
      </c>
      <c r="AF4">
        <v>242751.61039270074</v>
      </c>
      <c r="AG4">
        <v>237476.12729649639</v>
      </c>
      <c r="AH4">
        <v>231942.63330656933</v>
      </c>
      <c r="AI4">
        <v>251930.08076583946</v>
      </c>
      <c r="AJ4">
        <v>257567.38978992699</v>
      </c>
      <c r="AK4">
        <v>257567.38978992699</v>
      </c>
      <c r="AL4">
        <v>257271.974950073</v>
      </c>
      <c r="AM4">
        <v>264835.20552700723</v>
      </c>
      <c r="AN4">
        <v>276667.0660379561</v>
      </c>
      <c r="AO4">
        <v>276667.0660379561</v>
      </c>
      <c r="AP4">
        <v>276667.0660379561</v>
      </c>
      <c r="AQ4">
        <v>338779.75364540139</v>
      </c>
      <c r="AR4">
        <v>325197.54112467146</v>
      </c>
      <c r="AS4">
        <v>325837.22493810212</v>
      </c>
      <c r="AT4">
        <v>327087.58542306576</v>
      </c>
      <c r="AU4">
        <v>312349.66730145982</v>
      </c>
      <c r="AV4">
        <v>395853.96527539124</v>
      </c>
      <c r="AW4">
        <v>442742.97982586682</v>
      </c>
      <c r="AX4">
        <v>434164.04416231974</v>
      </c>
      <c r="AY4">
        <v>440730.06046716787</v>
      </c>
      <c r="AZ4">
        <v>535078.64767513028</v>
      </c>
      <c r="BA4">
        <v>460292.45733814064</v>
      </c>
      <c r="BB4">
        <v>447230.76011353178</v>
      </c>
      <c r="BC4">
        <v>541497.28317965625</v>
      </c>
      <c r="BD4">
        <v>504103.84853329248</v>
      </c>
      <c r="BE4">
        <v>468916.51486805762</v>
      </c>
      <c r="BF4">
        <v>494942.93551242712</v>
      </c>
      <c r="BG4">
        <v>498052.08935624413</v>
      </c>
      <c r="BH4">
        <v>492503.95637381094</v>
      </c>
      <c r="BI4">
        <v>526008.84339436947</v>
      </c>
      <c r="BJ4">
        <v>510522.23657908861</v>
      </c>
      <c r="BK4">
        <v>492017.38030530832</v>
      </c>
      <c r="BL4">
        <v>474839.90281574096</v>
      </c>
      <c r="BM4">
        <v>487973.50007111067</v>
      </c>
      <c r="BN4">
        <v>571654.34576110775</v>
      </c>
      <c r="BO4">
        <v>542731.54580306367</v>
      </c>
      <c r="BP4">
        <v>512370.4570321918</v>
      </c>
      <c r="BQ4">
        <v>476288.3134373349</v>
      </c>
      <c r="BR4">
        <v>462287.5</v>
      </c>
      <c r="BS4">
        <v>462287.5</v>
      </c>
      <c r="BT4">
        <v>462287.5</v>
      </c>
      <c r="BU4">
        <v>462287.5</v>
      </c>
      <c r="BV4">
        <v>462287.5</v>
      </c>
      <c r="BW4">
        <v>454204.92499999999</v>
      </c>
      <c r="BX4">
        <v>480659.7</v>
      </c>
      <c r="BY4">
        <v>477200</v>
      </c>
      <c r="BZ4">
        <v>499195.30825520639</v>
      </c>
      <c r="CA4">
        <v>508729.45877487242</v>
      </c>
      <c r="CB4">
        <v>518445.70240444643</v>
      </c>
      <c r="CC4">
        <v>528347.51694729144</v>
      </c>
      <c r="CD4">
        <v>536709.74793771806</v>
      </c>
      <c r="CE4">
        <v>545204.32914252882</v>
      </c>
      <c r="CF4">
        <v>553833.35528731393</v>
      </c>
      <c r="CG4">
        <v>562598.95425118215</v>
      </c>
      <c r="CH4">
        <v>571503.28759148682</v>
      </c>
      <c r="CI4">
        <v>579322.46612091514</v>
      </c>
      <c r="CJ4">
        <v>587248.62487985846</v>
      </c>
      <c r="CK4">
        <v>595283.22754758492</v>
      </c>
      <c r="CL4">
        <v>603427.75782909058</v>
      </c>
      <c r="CM4">
        <v>611683.71972908766</v>
      </c>
      <c r="CN4">
        <v>619174.20252439321</v>
      </c>
      <c r="CO4">
        <v>626756.41137140989</v>
      </c>
      <c r="CP4">
        <v>634431.46951797011</v>
      </c>
      <c r="CQ4">
        <v>642200.51396683929</v>
      </c>
      <c r="CR4">
        <v>650064.69564415363</v>
      </c>
    </row>
    <row r="5" spans="1:96">
      <c r="A5" t="s">
        <v>189</v>
      </c>
      <c r="B5">
        <v>10</v>
      </c>
      <c r="C5">
        <v>30</v>
      </c>
      <c r="D5">
        <v>2</v>
      </c>
      <c r="E5">
        <v>2</v>
      </c>
      <c r="F5">
        <v>10350.96958248175</v>
      </c>
      <c r="G5">
        <v>17300.470104525546</v>
      </c>
      <c r="H5">
        <v>27778.155096350361</v>
      </c>
      <c r="I5">
        <v>27778.155096350361</v>
      </c>
      <c r="J5">
        <v>27778.155096350361</v>
      </c>
      <c r="K5">
        <v>27778.155096350361</v>
      </c>
      <c r="L5">
        <v>27778.155096350361</v>
      </c>
      <c r="M5">
        <v>27778.155096350361</v>
      </c>
      <c r="N5">
        <v>48345.745393576639</v>
      </c>
      <c r="O5">
        <v>64151.584344525538</v>
      </c>
      <c r="P5">
        <v>64151.584344525538</v>
      </c>
      <c r="Q5">
        <v>66633.221668467158</v>
      </c>
      <c r="R5">
        <v>111402.69180437954</v>
      </c>
      <c r="S5">
        <v>111402.69180437954</v>
      </c>
      <c r="T5">
        <v>138512.91929124086</v>
      </c>
      <c r="U5">
        <v>166630.76328613138</v>
      </c>
      <c r="V5">
        <v>166630.76328613138</v>
      </c>
      <c r="W5">
        <v>166630.76328613138</v>
      </c>
      <c r="X5">
        <v>172784.09409766426</v>
      </c>
      <c r="Y5">
        <v>216232.97593138675</v>
      </c>
      <c r="Z5">
        <v>216232.97593138675</v>
      </c>
      <c r="AA5">
        <v>223477.89129328469</v>
      </c>
      <c r="AB5">
        <v>235679.97453635038</v>
      </c>
      <c r="AC5">
        <v>238385.27219124086</v>
      </c>
      <c r="AD5">
        <v>240089.06010481756</v>
      </c>
      <c r="AE5">
        <v>266888.60583503643</v>
      </c>
      <c r="AF5">
        <v>242751.61039270074</v>
      </c>
      <c r="AG5">
        <v>237476.12729649639</v>
      </c>
      <c r="AH5">
        <v>231942.63330656933</v>
      </c>
      <c r="AI5">
        <v>251930.08076583946</v>
      </c>
      <c r="AJ5">
        <v>257567.38978992699</v>
      </c>
      <c r="AK5">
        <v>257567.38978992699</v>
      </c>
      <c r="AL5">
        <v>257271.974950073</v>
      </c>
      <c r="AM5">
        <v>264835.20552700723</v>
      </c>
      <c r="AN5">
        <v>276667.0660379561</v>
      </c>
      <c r="AO5">
        <v>276667.0660379561</v>
      </c>
      <c r="AP5">
        <v>276667.0660379561</v>
      </c>
      <c r="AQ5">
        <v>338779.75364540139</v>
      </c>
      <c r="AR5">
        <v>325197.54112467146</v>
      </c>
      <c r="AS5">
        <v>325837.22493810212</v>
      </c>
      <c r="AT5">
        <v>327087.58542306576</v>
      </c>
      <c r="AU5">
        <v>312349.66730145982</v>
      </c>
      <c r="AV5">
        <v>395853.96527539124</v>
      </c>
      <c r="AW5">
        <v>442742.97982586682</v>
      </c>
      <c r="AX5">
        <v>434164.04416231974</v>
      </c>
      <c r="AY5">
        <v>440730.06046716787</v>
      </c>
      <c r="AZ5">
        <v>535078.64767513028</v>
      </c>
      <c r="BA5">
        <v>460292.45733814064</v>
      </c>
      <c r="BB5">
        <v>447230.76011353178</v>
      </c>
      <c r="BC5">
        <v>541497.28317965625</v>
      </c>
      <c r="BD5">
        <v>504103.84853329248</v>
      </c>
      <c r="BE5">
        <v>468916.51486805762</v>
      </c>
      <c r="BF5">
        <v>494942.93551242712</v>
      </c>
      <c r="BG5">
        <v>498052.08935624413</v>
      </c>
      <c r="BH5">
        <v>492503.95637381094</v>
      </c>
      <c r="BI5">
        <v>526008.84339436947</v>
      </c>
      <c r="BJ5">
        <v>510522.23657908861</v>
      </c>
      <c r="BK5">
        <v>492017.38030530832</v>
      </c>
      <c r="BL5">
        <v>474839.90281574096</v>
      </c>
      <c r="BM5">
        <v>487973.50007111067</v>
      </c>
      <c r="BN5">
        <v>571654.34576110775</v>
      </c>
      <c r="BO5">
        <v>542731.54580306367</v>
      </c>
      <c r="BP5">
        <v>512370.4570321918</v>
      </c>
      <c r="BQ5">
        <v>476288.3134373349</v>
      </c>
      <c r="BR5">
        <v>462287.5</v>
      </c>
      <c r="BS5">
        <v>462287.5</v>
      </c>
      <c r="BT5">
        <v>462287.5</v>
      </c>
      <c r="BU5">
        <v>462287.5</v>
      </c>
      <c r="BV5">
        <v>462287.5</v>
      </c>
      <c r="BW5">
        <v>454204.92499999999</v>
      </c>
      <c r="BX5">
        <v>480659.7</v>
      </c>
      <c r="BY5">
        <v>477200</v>
      </c>
      <c r="BZ5">
        <v>499195.30825520639</v>
      </c>
      <c r="CA5">
        <v>508729.45877487242</v>
      </c>
      <c r="CB5">
        <v>518445.70240444643</v>
      </c>
      <c r="CC5">
        <v>528347.51694729144</v>
      </c>
      <c r="CD5">
        <v>536709.74793771806</v>
      </c>
      <c r="CE5">
        <v>545204.32914252882</v>
      </c>
      <c r="CF5">
        <v>553833.35528731393</v>
      </c>
      <c r="CG5">
        <v>562598.95425118215</v>
      </c>
      <c r="CH5">
        <v>571503.28759148682</v>
      </c>
      <c r="CI5">
        <v>579322.46612091514</v>
      </c>
      <c r="CJ5">
        <v>587248.62487985846</v>
      </c>
      <c r="CK5">
        <v>595283.22754758492</v>
      </c>
      <c r="CL5">
        <v>603427.75782909058</v>
      </c>
      <c r="CM5">
        <v>611683.71972908766</v>
      </c>
      <c r="CN5">
        <v>619174.20252439321</v>
      </c>
      <c r="CO5">
        <v>626756.41137140989</v>
      </c>
      <c r="CP5">
        <v>634431.46951797011</v>
      </c>
      <c r="CQ5">
        <v>642200.51396683929</v>
      </c>
      <c r="CR5">
        <v>650064.69564415363</v>
      </c>
    </row>
  </sheetData>
  <sheetCalcPr fullCalcOnLoad="1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data</vt:lpstr>
      <vt:lpstr>model</vt:lpstr>
      <vt:lpstr>recharge</vt:lpstr>
      <vt:lpstr>WELLS</vt:lpstr>
      <vt:lpstr>WELLSLC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2012-04-04T16:35:58Z</dcterms:modified>
</cp:coreProperties>
</file>