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05" windowHeight="6450" activeTab="2"/>
  </bookViews>
  <sheets>
    <sheet name="Oct 04 - Dec 04" sheetId="1" r:id="rId1"/>
    <sheet name="Jan 05-Mar 05" sheetId="2" r:id="rId2"/>
    <sheet name="Apr 05-Jun 05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Betsy</author>
    <author>user</author>
  </authors>
  <commentList>
    <comment ref="C6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Handouts printed at Kinko's for presentation at MESA meeting.</t>
        </r>
      </text>
    </comment>
    <comment ref="C7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Boxes etc for computers for storage</t>
        </r>
      </text>
    </comment>
    <comment ref="C9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Handouts for CHECS conference</t>
        </r>
      </text>
    </comment>
    <comment ref="C10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Business cards for Betsy and Celia
Bumper stickers for Challenge</t>
        </r>
      </text>
    </comment>
    <comment ref="C11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Mileage, motel rooms</t>
        </r>
      </text>
    </comment>
    <comment ref="C12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Santa Fe High 60
Capshaw 150
Farmington 120
Alb Academy 420
</t>
        </r>
      </text>
    </comment>
    <comment ref="C13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Boling 60
Laub 30
SF HS Hopkins 30
Taos Charter 150
SF HS Armijo 60
Navajo Prep 270
RR Mid-Hi 270</t>
        </r>
      </text>
    </comment>
    <comment ref="C14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Boling 60
Laub 30
Alamog 120
SF Career 90
Koogler 270
Manzano 150
</t>
        </r>
      </text>
    </comment>
    <comment ref="E1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bank sent a correction to go from 740 to 760
</t>
        </r>
      </text>
    </comment>
    <comment ref="C1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surveys
curriculum HOs</t>
        </r>
      </text>
    </comment>
    <comment ref="C2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Registrations for Betsy, Celia and Irene to attend math and sci teachers conference.
</t>
        </r>
      </text>
    </comment>
    <comment ref="C2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banner AiSC
phone card for Ryan
</t>
        </r>
      </text>
    </comment>
    <comment ref="C2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bottled water for KO
curric materials
</t>
        </r>
      </text>
    </comment>
    <comment ref="C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mileage to Penasco and Glorieta. Lunch in Penasco.</t>
        </r>
      </text>
    </comment>
    <comment ref="C29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Sandia Prep
</t>
        </r>
      </text>
    </comment>
    <comment ref="C30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Monte del Sol (Sonja y Caroline; Melrose</t>
        </r>
      </text>
    </comment>
    <comment ref="C31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Marketing: AiSC pens to give students, etc.</t>
        </r>
      </text>
    </comment>
    <comment ref="C32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telephone credit card </t>
        </r>
      </text>
    </comment>
    <comment ref="C33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Invoice for KO networking</t>
        </r>
      </text>
    </comment>
    <comment ref="C34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Rental of truck to schlepp networking equipment, computers etc from AiSC shed to Glorieta
</t>
        </r>
      </text>
    </comment>
    <comment ref="C35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Invoice from Ken King: gas for rental truck.</t>
        </r>
      </text>
    </comment>
    <comment ref="C38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invoice for networking at KO
</t>
        </r>
      </text>
    </comment>
    <comment ref="C8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unrestricted gift</t>
        </r>
      </text>
    </comment>
    <comment ref="E16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Invoice for developing curriculum, teaching, setting up labs for KO</t>
        </r>
      </text>
    </comment>
    <comment ref="C36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Payment on outstanding invoice.  October and November.</t>
        </r>
      </text>
    </comment>
    <comment ref="C39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2 RTs to SF,
2 KO lunch mtgs w/curriculum team,
phone card, stamps,
handouts for Math Sci teachers meeting</t>
        </r>
      </text>
    </comment>
    <comment ref="C40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from Los Alamos High</t>
        </r>
      </text>
    </comment>
    <comment ref="C4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Registrations for Betsy, Celia and Irene to attend math and sci teachers conference.
</t>
        </r>
      </text>
    </comment>
    <comment ref="C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bottled water for KO
curric materials
</t>
        </r>
      </text>
    </comment>
    <comment ref="C47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from Santa Fe Indian School</t>
        </r>
      </text>
    </comment>
  </commentList>
</comments>
</file>

<file path=xl/comments2.xml><?xml version="1.0" encoding="utf-8"?>
<comments xmlns="http://schemas.openxmlformats.org/spreadsheetml/2006/main">
  <authors>
    <author>Betsy</author>
  </authors>
  <commentList>
    <comment ref="C7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Workshop in Shiprock</t>
        </r>
      </text>
    </comment>
    <comment ref="C8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Workshop in Shiprock + mileage</t>
        </r>
      </text>
    </comment>
    <comment ref="C9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Dec 04 and Jan 05
</t>
        </r>
      </text>
    </comment>
    <comment ref="C30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Awards day motel deposit</t>
        </r>
      </text>
    </comment>
    <comment ref="C31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Deposit for motels for Awards Days</t>
        </r>
      </text>
    </comment>
    <comment ref="C23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Check needed two signatures for correction to date.</t>
        </r>
      </text>
    </comment>
  </commentList>
</comments>
</file>

<file path=xl/comments3.xml><?xml version="1.0" encoding="utf-8"?>
<comments xmlns="http://schemas.openxmlformats.org/spreadsheetml/2006/main">
  <authors>
    <author>Betsy</author>
  </authors>
  <commentList>
    <comment ref="C10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This will be reduced by a $250 rebate, $66 in taxes. Gift for 2nd place teacher. Projector plus four bulbs for $144 that would cost $300 each if not purchased this way.</t>
        </r>
      </text>
    </comment>
    <comment ref="C13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jump drives finalists
palm pilot for Teacher of the year
6 $50 certificates for appreciated teachers of the year</t>
        </r>
      </text>
    </comment>
    <comment ref="C14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256 kb mem for palm for Teacher of Year</t>
        </r>
      </text>
    </comment>
    <comment ref="C15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tips for maids at motels where kids stayed</t>
        </r>
      </text>
    </comment>
  </commentList>
</comments>
</file>

<file path=xl/sharedStrings.xml><?xml version="1.0" encoding="utf-8"?>
<sst xmlns="http://schemas.openxmlformats.org/spreadsheetml/2006/main" count="232" uniqueCount="123">
  <si>
    <t>Transaction</t>
  </si>
  <si>
    <t>Date</t>
  </si>
  <si>
    <t>For</t>
  </si>
  <si>
    <t>Debit</t>
  </si>
  <si>
    <t>Credit</t>
  </si>
  <si>
    <t>Balance</t>
  </si>
  <si>
    <t>October 2004</t>
  </si>
  <si>
    <t xml:space="preserve">Opening Balance </t>
  </si>
  <si>
    <t>Ck 554</t>
  </si>
  <si>
    <t>Celia Einhorn</t>
  </si>
  <si>
    <t>x</t>
  </si>
  <si>
    <t>Ck 557</t>
  </si>
  <si>
    <t>Mike Carpenter</t>
  </si>
  <si>
    <t>Teller</t>
  </si>
  <si>
    <t>Ck 558</t>
  </si>
  <si>
    <t>Kinko's</t>
  </si>
  <si>
    <t>Ck 559</t>
  </si>
  <si>
    <t>Printer's Press</t>
  </si>
  <si>
    <t>Ck 560</t>
  </si>
  <si>
    <t>Betsy Frederick</t>
  </si>
  <si>
    <t>Registration Fees</t>
  </si>
  <si>
    <t>Correction</t>
  </si>
  <si>
    <t>Ck 561</t>
  </si>
  <si>
    <t>Quickbeam - gaffer tape</t>
  </si>
  <si>
    <t>Ck 562</t>
  </si>
  <si>
    <t>Ck 563</t>
  </si>
  <si>
    <t>Steaksmith - dinner crew</t>
  </si>
  <si>
    <t>Reconciled</t>
  </si>
  <si>
    <t>November 2004</t>
  </si>
  <si>
    <t>Ck 564</t>
  </si>
  <si>
    <t>NMSTA NMCTM EEANM</t>
  </si>
  <si>
    <t>Ck 565</t>
  </si>
  <si>
    <t>Ceia Einhorn expenses</t>
  </si>
  <si>
    <t>Ck 566</t>
  </si>
  <si>
    <t>Irene Lee expenses</t>
  </si>
  <si>
    <t>Ck 567</t>
  </si>
  <si>
    <t>Betsy Frederick expenses</t>
  </si>
  <si>
    <t>Ck 568</t>
  </si>
  <si>
    <t>Adventures in Advertising</t>
  </si>
  <si>
    <t>Ck 569</t>
  </si>
  <si>
    <t>Ceila Einhorn expenses</t>
  </si>
  <si>
    <t>Ck 570</t>
  </si>
  <si>
    <t>Ken King</t>
  </si>
  <si>
    <t>Ck 571</t>
  </si>
  <si>
    <t>Ck 572</t>
  </si>
  <si>
    <t>Nick Bennett</t>
  </si>
  <si>
    <t>Ck 573</t>
  </si>
  <si>
    <t>Silicon Heights</t>
  </si>
  <si>
    <t>Ck 574</t>
  </si>
  <si>
    <t xml:space="preserve">AiSC Checkbook </t>
  </si>
  <si>
    <t>October 2004 - December 2004</t>
  </si>
  <si>
    <t xml:space="preserve">Van Dyke </t>
  </si>
  <si>
    <t>Cleared</t>
  </si>
  <si>
    <t>Ck 575</t>
  </si>
  <si>
    <t>Ck 576</t>
  </si>
  <si>
    <t>Registration Fee</t>
  </si>
  <si>
    <t>December 2994</t>
  </si>
  <si>
    <t>Registration fee</t>
  </si>
  <si>
    <t>Ending Balance</t>
  </si>
  <si>
    <t>January 2005 - March 2005</t>
  </si>
  <si>
    <t>January 2005</t>
  </si>
  <si>
    <t>Ck 577</t>
  </si>
  <si>
    <t>Ck 578</t>
  </si>
  <si>
    <t>Mailing labels</t>
  </si>
  <si>
    <t>Roger Critchlow</t>
  </si>
  <si>
    <t>Ck 579</t>
  </si>
  <si>
    <t>Irene Lee</t>
  </si>
  <si>
    <t>Ck 580</t>
  </si>
  <si>
    <t>Registration Cliff High</t>
  </si>
  <si>
    <t>Opening Balance</t>
  </si>
  <si>
    <t>Ck 582</t>
  </si>
  <si>
    <t>Irene Lee Expenses</t>
  </si>
  <si>
    <t>Ck 583</t>
  </si>
  <si>
    <t>Office Max Quick Books</t>
  </si>
  <si>
    <t>Betsy Frederick Expenses</t>
  </si>
  <si>
    <t>Ck 581</t>
  </si>
  <si>
    <t>USPS stamps</t>
  </si>
  <si>
    <t>from SNL through NMIPa</t>
  </si>
  <si>
    <t>Ck 584</t>
  </si>
  <si>
    <t>29 Feb</t>
  </si>
  <si>
    <t>Ck 585</t>
  </si>
  <si>
    <t>Irene Lee, Fee + Expenses</t>
  </si>
  <si>
    <t>Ck 586</t>
  </si>
  <si>
    <t>Roger Critchlow, Fee + Exp</t>
  </si>
  <si>
    <t>Ck 587</t>
  </si>
  <si>
    <t>Ck 588</t>
  </si>
  <si>
    <t>Holiday Inn</t>
  </si>
  <si>
    <t>Ck 589</t>
  </si>
  <si>
    <t>SNL Lunches</t>
  </si>
  <si>
    <t>Ck 590</t>
  </si>
  <si>
    <t>Celia Einhorn Exp STI</t>
  </si>
  <si>
    <t>Drew Einhorn, Exp Judging</t>
  </si>
  <si>
    <t>Ck 621</t>
  </si>
  <si>
    <t>Ck 622</t>
  </si>
  <si>
    <t>Registration Highland High</t>
  </si>
  <si>
    <t>Ck 623</t>
  </si>
  <si>
    <t>Quality Inn Deposit</t>
  </si>
  <si>
    <t>Ck 624</t>
  </si>
  <si>
    <t>Betsy Frederick, Misc Exp</t>
  </si>
  <si>
    <t>F &amp; D Deposit WinStay</t>
  </si>
  <si>
    <t>April 2005 - June 2005</t>
  </si>
  <si>
    <t>Gift, Larry Donahue</t>
  </si>
  <si>
    <t>Check 625</t>
  </si>
  <si>
    <t>Silicon Heights (March, Apr)</t>
  </si>
  <si>
    <t>Gift, VanDyke Software</t>
  </si>
  <si>
    <t>Check 626</t>
  </si>
  <si>
    <t>Circuit City</t>
  </si>
  <si>
    <t>Poster Award cash</t>
  </si>
  <si>
    <t>Ck 627</t>
  </si>
  <si>
    <t>Ck 628</t>
  </si>
  <si>
    <t>Computer Corner</t>
  </si>
  <si>
    <t>Ck 629</t>
  </si>
  <si>
    <t>Ck 630</t>
  </si>
  <si>
    <t>Petty Cash for expenses</t>
  </si>
  <si>
    <t>April</t>
  </si>
  <si>
    <t>Big Byte (Marissa)</t>
  </si>
  <si>
    <t>RDC for IBM</t>
  </si>
  <si>
    <t>from Siemens</t>
  </si>
  <si>
    <t>Allsports - awards</t>
  </si>
  <si>
    <t>Savings Bonds</t>
  </si>
  <si>
    <t>from Quality Inn</t>
  </si>
  <si>
    <t>for STI</t>
  </si>
  <si>
    <t>did not credit deposit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</si>
</sst>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6">
      <selection activeCell="A5" sqref="A5"/>
    </sheetView>
  </sheetViews>
  <sheetFormatPr defaultColWidth="9.140625" defaultRowHeight="12.75"/>
  <cols>
    <col min="1" max="1" width="14.28125" style="0" customWidth="1"/>
    <col min="2" max="2" width="7.140625" style="0" customWidth="1"/>
    <col min="3" max="3" width="21.7109375" style="0" customWidth="1"/>
    <col min="5" max="5" width="9.140625" style="9" customWidth="1"/>
  </cols>
  <sheetData>
    <row r="1" spans="1:6" ht="12.75">
      <c r="A1" s="1" t="s">
        <v>49</v>
      </c>
      <c r="B1" s="8"/>
      <c r="C1" s="2" t="s">
        <v>50</v>
      </c>
      <c r="D1" s="3"/>
      <c r="F1" s="3"/>
    </row>
    <row r="2" spans="1:6" ht="12.75">
      <c r="A2" s="4"/>
      <c r="B2" s="5"/>
      <c r="D2" s="3"/>
      <c r="F2" s="3"/>
    </row>
    <row r="3" spans="1:7" ht="12.75">
      <c r="A3" s="4" t="s">
        <v>0</v>
      </c>
      <c r="B3" s="5" t="s">
        <v>1</v>
      </c>
      <c r="C3" t="s">
        <v>2</v>
      </c>
      <c r="D3" s="3" t="s">
        <v>3</v>
      </c>
      <c r="E3" s="9" t="s">
        <v>4</v>
      </c>
      <c r="F3" s="3" t="s">
        <v>5</v>
      </c>
      <c r="G3" s="3" t="s">
        <v>52</v>
      </c>
    </row>
    <row r="4" spans="1:6" ht="12.75">
      <c r="A4" s="4" t="s">
        <v>6</v>
      </c>
      <c r="B4" s="5"/>
      <c r="D4" s="3"/>
      <c r="F4" s="3"/>
    </row>
    <row r="5" spans="1:6" ht="12.75">
      <c r="A5" s="1" t="s">
        <v>7</v>
      </c>
      <c r="B5" s="6"/>
      <c r="C5" s="2"/>
      <c r="D5" s="7"/>
      <c r="E5" s="10"/>
      <c r="F5" s="7">
        <v>3980.32</v>
      </c>
    </row>
    <row r="6" spans="1:7" ht="12.75">
      <c r="A6" s="1" t="s">
        <v>8</v>
      </c>
      <c r="B6" s="6">
        <v>38240</v>
      </c>
      <c r="C6" s="2" t="s">
        <v>9</v>
      </c>
      <c r="D6" s="7">
        <v>16.56</v>
      </c>
      <c r="E6" s="10"/>
      <c r="F6" s="7">
        <f aca="true" t="shared" si="0" ref="F6:F20">F5-D6+E6</f>
        <v>3963.76</v>
      </c>
      <c r="G6" t="s">
        <v>10</v>
      </c>
    </row>
    <row r="7" spans="1:7" ht="12.75">
      <c r="A7" s="1" t="s">
        <v>11</v>
      </c>
      <c r="B7" s="6">
        <v>38263</v>
      </c>
      <c r="C7" s="2" t="s">
        <v>12</v>
      </c>
      <c r="D7" s="7">
        <v>150.01</v>
      </c>
      <c r="E7" s="10"/>
      <c r="F7" s="7">
        <f t="shared" si="0"/>
        <v>3813.75</v>
      </c>
      <c r="G7" t="s">
        <v>10</v>
      </c>
    </row>
    <row r="8" spans="1:7" ht="12.75">
      <c r="A8" s="1" t="s">
        <v>13</v>
      </c>
      <c r="B8" s="6">
        <v>38278</v>
      </c>
      <c r="C8" s="2" t="s">
        <v>51</v>
      </c>
      <c r="D8" s="7"/>
      <c r="E8" s="10">
        <v>2500</v>
      </c>
      <c r="F8" s="7">
        <f t="shared" si="0"/>
        <v>6313.75</v>
      </c>
      <c r="G8" t="s">
        <v>10</v>
      </c>
    </row>
    <row r="9" spans="1:7" ht="12.75">
      <c r="A9" s="1" t="s">
        <v>14</v>
      </c>
      <c r="B9" s="6">
        <v>38266</v>
      </c>
      <c r="C9" s="2" t="s">
        <v>15</v>
      </c>
      <c r="D9" s="7">
        <v>94.4</v>
      </c>
      <c r="E9" s="10"/>
      <c r="F9" s="7">
        <f t="shared" si="0"/>
        <v>6219.35</v>
      </c>
      <c r="G9" t="s">
        <v>10</v>
      </c>
    </row>
    <row r="10" spans="1:7" ht="12.75">
      <c r="A10" s="1" t="s">
        <v>16</v>
      </c>
      <c r="B10" s="6">
        <v>38266</v>
      </c>
      <c r="C10" s="2" t="s">
        <v>17</v>
      </c>
      <c r="D10" s="7">
        <v>233</v>
      </c>
      <c r="E10" s="10"/>
      <c r="F10" s="7">
        <f t="shared" si="0"/>
        <v>5986.35</v>
      </c>
      <c r="G10" t="s">
        <v>10</v>
      </c>
    </row>
    <row r="11" spans="1:7" ht="12.75">
      <c r="A11" s="1" t="s">
        <v>18</v>
      </c>
      <c r="B11" s="6">
        <v>38270</v>
      </c>
      <c r="C11" s="2" t="s">
        <v>19</v>
      </c>
      <c r="D11" s="7">
        <v>550.61</v>
      </c>
      <c r="E11" s="10"/>
      <c r="F11" s="7">
        <f t="shared" si="0"/>
        <v>5435.740000000001</v>
      </c>
      <c r="G11" t="s">
        <v>10</v>
      </c>
    </row>
    <row r="12" spans="1:7" ht="12.75">
      <c r="A12" s="1" t="s">
        <v>13</v>
      </c>
      <c r="B12" s="6">
        <v>38272</v>
      </c>
      <c r="C12" s="2" t="s">
        <v>20</v>
      </c>
      <c r="D12" s="7"/>
      <c r="E12" s="10">
        <v>750</v>
      </c>
      <c r="F12" s="7">
        <f t="shared" si="0"/>
        <v>6185.740000000001</v>
      </c>
      <c r="G12" t="s">
        <v>10</v>
      </c>
    </row>
    <row r="13" spans="1:7" ht="12.75">
      <c r="A13" s="1" t="s">
        <v>13</v>
      </c>
      <c r="B13" s="6">
        <v>38275</v>
      </c>
      <c r="C13" s="2" t="s">
        <v>20</v>
      </c>
      <c r="D13" s="7"/>
      <c r="E13" s="10">
        <v>780</v>
      </c>
      <c r="F13" s="7">
        <f t="shared" si="0"/>
        <v>6965.740000000001</v>
      </c>
      <c r="G13" t="s">
        <v>10</v>
      </c>
    </row>
    <row r="14" spans="1:7" ht="12.75">
      <c r="A14" s="1" t="s">
        <v>13</v>
      </c>
      <c r="B14" s="6">
        <v>38278</v>
      </c>
      <c r="C14" s="2" t="s">
        <v>20</v>
      </c>
      <c r="D14" s="7"/>
      <c r="E14" s="10">
        <v>740</v>
      </c>
      <c r="F14" s="7">
        <f t="shared" si="0"/>
        <v>7705.740000000001</v>
      </c>
      <c r="G14" t="s">
        <v>10</v>
      </c>
    </row>
    <row r="15" spans="1:7" ht="12.75">
      <c r="A15" s="1" t="s">
        <v>13</v>
      </c>
      <c r="B15" s="6">
        <v>38278</v>
      </c>
      <c r="C15" s="2" t="s">
        <v>21</v>
      </c>
      <c r="D15" s="7">
        <v>20</v>
      </c>
      <c r="E15" s="10"/>
      <c r="F15" s="7">
        <f t="shared" si="0"/>
        <v>7685.740000000001</v>
      </c>
      <c r="G15" t="s">
        <v>10</v>
      </c>
    </row>
    <row r="16" spans="1:7" ht="12.75">
      <c r="A16" s="1" t="s">
        <v>13</v>
      </c>
      <c r="B16" s="6">
        <v>38272</v>
      </c>
      <c r="C16" s="2" t="s">
        <v>20</v>
      </c>
      <c r="D16" s="7"/>
      <c r="E16" s="10">
        <v>330</v>
      </c>
      <c r="F16" s="7">
        <f t="shared" si="0"/>
        <v>8015.740000000001</v>
      </c>
      <c r="G16" t="s">
        <v>10</v>
      </c>
    </row>
    <row r="17" spans="1:7" ht="12.75">
      <c r="A17" s="1" t="s">
        <v>22</v>
      </c>
      <c r="B17" s="6">
        <v>38282</v>
      </c>
      <c r="C17" s="2" t="s">
        <v>23</v>
      </c>
      <c r="D17" s="7">
        <v>165.46</v>
      </c>
      <c r="E17" s="10"/>
      <c r="F17" s="7">
        <f t="shared" si="0"/>
        <v>7850.280000000001</v>
      </c>
      <c r="G17" t="s">
        <v>10</v>
      </c>
    </row>
    <row r="18" spans="1:7" ht="12.75">
      <c r="A18" s="1" t="s">
        <v>24</v>
      </c>
      <c r="B18" s="6">
        <v>38282</v>
      </c>
      <c r="C18" s="2" t="s">
        <v>15</v>
      </c>
      <c r="D18" s="7">
        <v>339.93</v>
      </c>
      <c r="E18" s="10"/>
      <c r="F18" s="7">
        <f t="shared" si="0"/>
        <v>7510.35</v>
      </c>
      <c r="G18" t="s">
        <v>10</v>
      </c>
    </row>
    <row r="19" spans="1:7" ht="12.75">
      <c r="A19" s="1" t="s">
        <v>25</v>
      </c>
      <c r="B19" s="6">
        <v>38282</v>
      </c>
      <c r="C19" s="2" t="s">
        <v>26</v>
      </c>
      <c r="D19" s="7">
        <v>389.26</v>
      </c>
      <c r="E19" s="10"/>
      <c r="F19" s="7">
        <f t="shared" si="0"/>
        <v>7121.09</v>
      </c>
      <c r="G19" t="s">
        <v>10</v>
      </c>
    </row>
    <row r="20" spans="1:6" ht="12.75">
      <c r="A20" s="1" t="s">
        <v>27</v>
      </c>
      <c r="B20" s="6">
        <v>38291</v>
      </c>
      <c r="C20" s="2"/>
      <c r="D20" s="7"/>
      <c r="E20" s="10"/>
      <c r="F20" s="7">
        <f t="shared" si="0"/>
        <v>7121.09</v>
      </c>
    </row>
    <row r="21" spans="1:6" ht="12.75">
      <c r="A21" s="1"/>
      <c r="B21" s="6"/>
      <c r="C21" s="2"/>
      <c r="D21" s="7"/>
      <c r="E21" s="10"/>
      <c r="F21" s="7"/>
    </row>
    <row r="22" spans="1:6" ht="12.75">
      <c r="A22" s="1" t="s">
        <v>28</v>
      </c>
      <c r="B22" s="6"/>
      <c r="C22" s="2"/>
      <c r="D22" s="7"/>
      <c r="E22" s="10"/>
      <c r="F22" s="7"/>
    </row>
    <row r="23" spans="1:6" ht="12.75">
      <c r="A23" s="1" t="s">
        <v>7</v>
      </c>
      <c r="B23" s="6"/>
      <c r="C23" s="2"/>
      <c r="D23" s="7"/>
      <c r="E23" s="10"/>
      <c r="F23" s="7">
        <f>F19</f>
        <v>7121.09</v>
      </c>
    </row>
    <row r="24" spans="1:6" ht="12.75">
      <c r="A24" s="1"/>
      <c r="B24" s="6"/>
      <c r="C24" s="2"/>
      <c r="D24" s="7"/>
      <c r="E24" s="10"/>
      <c r="F24" s="7">
        <f>F19-D24+E24</f>
        <v>7121.09</v>
      </c>
    </row>
    <row r="25" spans="1:7" ht="12.75">
      <c r="A25" s="1" t="s">
        <v>13</v>
      </c>
      <c r="B25" s="6">
        <v>38304</v>
      </c>
      <c r="C25" s="2" t="s">
        <v>20</v>
      </c>
      <c r="D25" s="7"/>
      <c r="E25" s="10">
        <v>690</v>
      </c>
      <c r="F25" s="7">
        <f aca="true" t="shared" si="1" ref="F25:F41">F24-D25+E25</f>
        <v>7811.09</v>
      </c>
      <c r="G25" t="s">
        <v>10</v>
      </c>
    </row>
    <row r="26" spans="1:7" ht="12.75">
      <c r="A26" s="1" t="s">
        <v>31</v>
      </c>
      <c r="B26" s="6">
        <v>38304</v>
      </c>
      <c r="C26" s="2" t="s">
        <v>32</v>
      </c>
      <c r="D26" s="7">
        <v>87.87</v>
      </c>
      <c r="E26" s="10"/>
      <c r="F26" s="7">
        <f t="shared" si="1"/>
        <v>7723.22</v>
      </c>
      <c r="G26" t="s">
        <v>10</v>
      </c>
    </row>
    <row r="27" spans="1:6" ht="12.75">
      <c r="A27" s="1"/>
      <c r="B27" s="6"/>
      <c r="C27" s="2"/>
      <c r="D27" s="7"/>
      <c r="E27" s="10"/>
      <c r="F27" s="7">
        <f t="shared" si="1"/>
        <v>7723.22</v>
      </c>
    </row>
    <row r="28" spans="1:7" ht="12.75">
      <c r="A28" s="1" t="s">
        <v>35</v>
      </c>
      <c r="B28" s="6">
        <v>38304</v>
      </c>
      <c r="C28" s="2" t="s">
        <v>36</v>
      </c>
      <c r="D28" s="7">
        <v>252.31</v>
      </c>
      <c r="E28" s="10"/>
      <c r="F28" s="7">
        <f t="shared" si="1"/>
        <v>7470.91</v>
      </c>
      <c r="G28" t="s">
        <v>10</v>
      </c>
    </row>
    <row r="29" spans="1:7" ht="12.75">
      <c r="A29" s="1" t="s">
        <v>13</v>
      </c>
      <c r="B29" s="6">
        <v>38304</v>
      </c>
      <c r="C29" s="2" t="s">
        <v>20</v>
      </c>
      <c r="D29" s="7"/>
      <c r="E29" s="10">
        <v>240</v>
      </c>
      <c r="F29" s="7">
        <f t="shared" si="1"/>
        <v>7710.91</v>
      </c>
      <c r="G29" t="s">
        <v>10</v>
      </c>
    </row>
    <row r="30" spans="1:7" ht="12.75">
      <c r="A30" s="1" t="s">
        <v>13</v>
      </c>
      <c r="B30" s="6">
        <v>38306</v>
      </c>
      <c r="C30" s="2" t="s">
        <v>20</v>
      </c>
      <c r="D30" s="7"/>
      <c r="E30" s="10">
        <f>780+60</f>
        <v>840</v>
      </c>
      <c r="F30" s="7">
        <f t="shared" si="1"/>
        <v>8550.91</v>
      </c>
      <c r="G30" t="s">
        <v>10</v>
      </c>
    </row>
    <row r="31" spans="1:7" ht="12.75">
      <c r="A31" s="1" t="s">
        <v>37</v>
      </c>
      <c r="B31" s="6">
        <v>38307</v>
      </c>
      <c r="C31" s="2" t="s">
        <v>38</v>
      </c>
      <c r="D31" s="7">
        <v>729.75</v>
      </c>
      <c r="E31" s="10"/>
      <c r="F31" s="7">
        <f t="shared" si="1"/>
        <v>7821.16</v>
      </c>
      <c r="G31" t="s">
        <v>10</v>
      </c>
    </row>
    <row r="32" spans="1:7" ht="12.75">
      <c r="A32" s="1" t="s">
        <v>39</v>
      </c>
      <c r="B32" s="6">
        <v>38307</v>
      </c>
      <c r="C32" s="2" t="s">
        <v>40</v>
      </c>
      <c r="D32" s="7">
        <v>19.99</v>
      </c>
      <c r="E32" s="10"/>
      <c r="F32" s="7">
        <f t="shared" si="1"/>
        <v>7801.17</v>
      </c>
      <c r="G32" t="s">
        <v>10</v>
      </c>
    </row>
    <row r="33" spans="1:7" ht="12.75">
      <c r="A33" s="1" t="s">
        <v>41</v>
      </c>
      <c r="B33" s="6">
        <v>38307</v>
      </c>
      <c r="C33" s="2" t="s">
        <v>42</v>
      </c>
      <c r="D33" s="7">
        <v>1000</v>
      </c>
      <c r="E33" s="10"/>
      <c r="F33" s="7">
        <f t="shared" si="1"/>
        <v>6801.17</v>
      </c>
      <c r="G33" t="s">
        <v>10</v>
      </c>
    </row>
    <row r="34" spans="1:7" ht="12.75">
      <c r="A34" s="1" t="s">
        <v>43</v>
      </c>
      <c r="B34" s="6">
        <v>38307</v>
      </c>
      <c r="C34" s="2" t="s">
        <v>42</v>
      </c>
      <c r="D34" s="7">
        <v>673.07</v>
      </c>
      <c r="E34" s="10"/>
      <c r="F34" s="7">
        <f t="shared" si="1"/>
        <v>6128.1</v>
      </c>
      <c r="G34" t="s">
        <v>10</v>
      </c>
    </row>
    <row r="35" spans="1:7" ht="12.75">
      <c r="A35" s="1" t="s">
        <v>44</v>
      </c>
      <c r="B35" s="6">
        <v>38307</v>
      </c>
      <c r="C35" s="2" t="s">
        <v>42</v>
      </c>
      <c r="D35" s="7">
        <v>42.72</v>
      </c>
      <c r="E35" s="10"/>
      <c r="F35" s="7">
        <f t="shared" si="1"/>
        <v>6085.38</v>
      </c>
      <c r="G35" t="s">
        <v>10</v>
      </c>
    </row>
    <row r="36" spans="1:7" ht="12.75">
      <c r="A36" s="1" t="s">
        <v>46</v>
      </c>
      <c r="B36" s="6">
        <v>38308</v>
      </c>
      <c r="C36" s="2" t="s">
        <v>47</v>
      </c>
      <c r="D36" s="7">
        <v>200</v>
      </c>
      <c r="E36" s="10"/>
      <c r="F36" s="7">
        <f t="shared" si="1"/>
        <v>5885.38</v>
      </c>
      <c r="G36" t="s">
        <v>10</v>
      </c>
    </row>
    <row r="37" spans="1:7" ht="12.75">
      <c r="A37" s="1" t="s">
        <v>48</v>
      </c>
      <c r="B37" s="6">
        <v>38308</v>
      </c>
      <c r="C37" s="2" t="s">
        <v>34</v>
      </c>
      <c r="D37" s="7">
        <v>1000</v>
      </c>
      <c r="E37" s="10"/>
      <c r="F37" s="7">
        <f t="shared" si="1"/>
        <v>4885.38</v>
      </c>
      <c r="G37" t="s">
        <v>10</v>
      </c>
    </row>
    <row r="38" spans="1:7" ht="12.75">
      <c r="A38" s="1" t="s">
        <v>53</v>
      </c>
      <c r="B38" s="6">
        <v>38308</v>
      </c>
      <c r="C38" s="2" t="s">
        <v>45</v>
      </c>
      <c r="D38" s="7">
        <v>1000</v>
      </c>
      <c r="E38" s="10"/>
      <c r="F38" s="7">
        <f t="shared" si="1"/>
        <v>3885.38</v>
      </c>
      <c r="G38" t="s">
        <v>10</v>
      </c>
    </row>
    <row r="39" spans="1:7" ht="12.75">
      <c r="A39" s="1" t="s">
        <v>54</v>
      </c>
      <c r="B39" s="6">
        <v>38309</v>
      </c>
      <c r="C39" s="2" t="s">
        <v>36</v>
      </c>
      <c r="D39" s="7">
        <v>237.49</v>
      </c>
      <c r="E39" s="10"/>
      <c r="F39" s="7">
        <f t="shared" si="1"/>
        <v>3647.8900000000003</v>
      </c>
      <c r="G39" t="s">
        <v>10</v>
      </c>
    </row>
    <row r="40" spans="1:7" ht="12.75">
      <c r="A40" t="s">
        <v>13</v>
      </c>
      <c r="B40" s="6">
        <v>38311</v>
      </c>
      <c r="C40" t="s">
        <v>55</v>
      </c>
      <c r="E40" s="9">
        <v>90</v>
      </c>
      <c r="F40" s="7">
        <f t="shared" si="1"/>
        <v>3737.8900000000003</v>
      </c>
      <c r="G40" t="s">
        <v>10</v>
      </c>
    </row>
    <row r="41" spans="1:6" ht="12.75">
      <c r="A41" s="4" t="s">
        <v>27</v>
      </c>
      <c r="B41" s="6">
        <v>38321</v>
      </c>
      <c r="C41" s="2"/>
      <c r="D41" s="7"/>
      <c r="E41" s="10"/>
      <c r="F41" s="7">
        <f t="shared" si="1"/>
        <v>3737.8900000000003</v>
      </c>
    </row>
    <row r="42" spans="3:6" ht="12.75">
      <c r="C42" s="2"/>
      <c r="D42" s="7"/>
      <c r="E42" s="10"/>
      <c r="F42" s="7"/>
    </row>
    <row r="43" spans="1:6" ht="12.75">
      <c r="A43" s="4" t="s">
        <v>56</v>
      </c>
      <c r="B43" s="5"/>
      <c r="D43" s="3"/>
      <c r="F43" s="3"/>
    </row>
    <row r="44" spans="1:6" ht="12.75">
      <c r="A44" s="1" t="s">
        <v>7</v>
      </c>
      <c r="B44" s="6"/>
      <c r="C44" s="2"/>
      <c r="D44" s="7"/>
      <c r="E44" s="10"/>
      <c r="F44" s="7">
        <v>3737.89</v>
      </c>
    </row>
    <row r="45" spans="1:7" ht="12.75">
      <c r="A45" s="1" t="s">
        <v>29</v>
      </c>
      <c r="B45" s="6">
        <v>38295</v>
      </c>
      <c r="C45" s="2" t="s">
        <v>30</v>
      </c>
      <c r="D45" s="7">
        <v>195</v>
      </c>
      <c r="F45" s="3">
        <f>F44-D45+E45</f>
        <v>3542.89</v>
      </c>
      <c r="G45" t="s">
        <v>10</v>
      </c>
    </row>
    <row r="46" spans="1:7" ht="12.75">
      <c r="A46" s="1" t="s">
        <v>33</v>
      </c>
      <c r="B46" s="6">
        <v>38304</v>
      </c>
      <c r="C46" s="2" t="s">
        <v>34</v>
      </c>
      <c r="D46" s="7">
        <v>25.85</v>
      </c>
      <c r="F46" s="3">
        <f aca="true" t="shared" si="2" ref="F46:F51">F45-D46+E46</f>
        <v>3517.04</v>
      </c>
      <c r="G46" t="s">
        <v>10</v>
      </c>
    </row>
    <row r="47" spans="1:7" ht="12.75">
      <c r="A47" s="1" t="s">
        <v>13</v>
      </c>
      <c r="B47" s="6">
        <v>38337</v>
      </c>
      <c r="C47" t="s">
        <v>57</v>
      </c>
      <c r="E47" s="9">
        <v>60</v>
      </c>
      <c r="F47" s="3">
        <f t="shared" si="2"/>
        <v>3577.04</v>
      </c>
      <c r="G47" t="s">
        <v>10</v>
      </c>
    </row>
    <row r="48" spans="1:7" ht="12.75">
      <c r="A48" s="1" t="s">
        <v>13</v>
      </c>
      <c r="B48" s="6">
        <v>38706</v>
      </c>
      <c r="C48" s="2" t="s">
        <v>57</v>
      </c>
      <c r="E48" s="9">
        <v>210</v>
      </c>
      <c r="F48" s="3">
        <f t="shared" si="2"/>
        <v>3787.04</v>
      </c>
      <c r="G48" t="s">
        <v>10</v>
      </c>
    </row>
    <row r="49" ht="12.75">
      <c r="F49" s="3">
        <f t="shared" si="2"/>
        <v>3787.04</v>
      </c>
    </row>
    <row r="50" spans="1:6" ht="12.75">
      <c r="A50" s="1" t="s">
        <v>58</v>
      </c>
      <c r="B50" s="6">
        <v>38717</v>
      </c>
      <c r="F50" s="3">
        <f t="shared" si="2"/>
        <v>3787.04</v>
      </c>
    </row>
    <row r="51" ht="12.75">
      <c r="F51" s="3">
        <f t="shared" si="2"/>
        <v>3787.04</v>
      </c>
    </row>
    <row r="57" ht="12.75"/>
    <row r="58" ht="12.75"/>
    <row r="59" ht="12.75"/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32" sqref="A32:E33"/>
    </sheetView>
  </sheetViews>
  <sheetFormatPr defaultColWidth="9.140625" defaultRowHeight="12.75"/>
  <cols>
    <col min="1" max="1" width="16.28125" style="0" customWidth="1"/>
    <col min="2" max="2" width="9.28125" style="11" bestFit="1" customWidth="1"/>
    <col min="3" max="3" width="27.57421875" style="0" customWidth="1"/>
    <col min="4" max="5" width="9.140625" style="3" customWidth="1"/>
    <col min="7" max="7" width="9.140625" style="3" customWidth="1"/>
  </cols>
  <sheetData>
    <row r="1" spans="1:6" ht="12.75">
      <c r="A1" s="1" t="s">
        <v>49</v>
      </c>
      <c r="B1" s="8"/>
      <c r="C1" s="2" t="s">
        <v>59</v>
      </c>
      <c r="F1" s="3"/>
    </row>
    <row r="2" spans="1:6" ht="12.75">
      <c r="A2" s="4"/>
      <c r="F2" s="3"/>
    </row>
    <row r="3" spans="1:7" ht="12.75">
      <c r="A3" s="4" t="s">
        <v>0</v>
      </c>
      <c r="B3" s="11" t="s">
        <v>1</v>
      </c>
      <c r="C3" t="s">
        <v>2</v>
      </c>
      <c r="D3" s="3" t="s">
        <v>3</v>
      </c>
      <c r="E3" s="3" t="s">
        <v>4</v>
      </c>
      <c r="F3" s="3" t="s">
        <v>5</v>
      </c>
      <c r="G3" s="3" t="s">
        <v>52</v>
      </c>
    </row>
    <row r="4" spans="1:6" ht="12.75">
      <c r="A4" s="4" t="s">
        <v>60</v>
      </c>
      <c r="F4" s="3"/>
    </row>
    <row r="5" spans="1:6" ht="12.75">
      <c r="A5" s="1" t="s">
        <v>7</v>
      </c>
      <c r="F5" s="3">
        <f>'Oct 04 - Dec 04'!F50</f>
        <v>3787.04</v>
      </c>
    </row>
    <row r="6" spans="1:6" ht="12.75">
      <c r="A6" s="4" t="s">
        <v>61</v>
      </c>
      <c r="B6" s="11">
        <v>38354</v>
      </c>
      <c r="C6" t="s">
        <v>63</v>
      </c>
      <c r="D6" s="3">
        <v>7.45</v>
      </c>
      <c r="F6" s="3">
        <f>F5-D6+E6</f>
        <v>3779.59</v>
      </c>
    </row>
    <row r="7" spans="1:6" ht="12.75">
      <c r="A7" s="4" t="s">
        <v>62</v>
      </c>
      <c r="B7" s="11">
        <v>38367</v>
      </c>
      <c r="C7" t="s">
        <v>64</v>
      </c>
      <c r="D7" s="3">
        <v>1000</v>
      </c>
      <c r="F7" s="3">
        <f aca="true" t="shared" si="0" ref="F7:F33">F6-D7+E7</f>
        <v>2779.59</v>
      </c>
    </row>
    <row r="8" spans="1:6" ht="12.75">
      <c r="A8" s="4" t="s">
        <v>65</v>
      </c>
      <c r="B8" s="11">
        <v>38367</v>
      </c>
      <c r="C8" t="s">
        <v>66</v>
      </c>
      <c r="D8" s="3">
        <v>1198.36</v>
      </c>
      <c r="F8" s="3">
        <f t="shared" si="0"/>
        <v>1581.2300000000002</v>
      </c>
    </row>
    <row r="9" spans="1:6" ht="12.75">
      <c r="A9" s="4" t="s">
        <v>67</v>
      </c>
      <c r="B9" s="11">
        <v>38367</v>
      </c>
      <c r="C9" t="s">
        <v>47</v>
      </c>
      <c r="D9" s="3">
        <v>200</v>
      </c>
      <c r="F9" s="3">
        <f t="shared" si="0"/>
        <v>1381.2300000000002</v>
      </c>
    </row>
    <row r="10" spans="1:6" ht="12.75">
      <c r="A10" s="4" t="s">
        <v>13</v>
      </c>
      <c r="B10" s="11">
        <v>38370</v>
      </c>
      <c r="C10" t="s">
        <v>68</v>
      </c>
      <c r="E10" s="3">
        <v>300</v>
      </c>
      <c r="F10" s="3">
        <f t="shared" si="0"/>
        <v>1681.2300000000002</v>
      </c>
    </row>
    <row r="11" spans="1:6" ht="12.75">
      <c r="A11" s="4" t="s">
        <v>75</v>
      </c>
      <c r="B11" s="11">
        <v>38372</v>
      </c>
      <c r="C11" t="s">
        <v>76</v>
      </c>
      <c r="D11" s="3">
        <v>37</v>
      </c>
      <c r="F11" s="3">
        <f t="shared" si="0"/>
        <v>1644.2300000000002</v>
      </c>
    </row>
    <row r="12" spans="1:6" ht="12.75">
      <c r="A12" s="4" t="s">
        <v>13</v>
      </c>
      <c r="B12" s="11">
        <v>38374</v>
      </c>
      <c r="C12" t="s">
        <v>77</v>
      </c>
      <c r="E12" s="3">
        <v>10000</v>
      </c>
      <c r="F12" s="3">
        <f t="shared" si="0"/>
        <v>11644.23</v>
      </c>
    </row>
    <row r="13" ht="12.75">
      <c r="F13" s="3">
        <f t="shared" si="0"/>
        <v>11644.23</v>
      </c>
    </row>
    <row r="14" spans="1:6" ht="12.75">
      <c r="A14" t="s">
        <v>69</v>
      </c>
      <c r="B14" s="11">
        <v>38384</v>
      </c>
      <c r="F14" s="3">
        <f t="shared" si="0"/>
        <v>11644.23</v>
      </c>
    </row>
    <row r="15" spans="1:6" ht="12.75">
      <c r="A15" t="s">
        <v>13</v>
      </c>
      <c r="B15" s="11">
        <v>38400</v>
      </c>
      <c r="E15" s="3">
        <v>60</v>
      </c>
      <c r="F15" s="3">
        <f t="shared" si="0"/>
        <v>11704.23</v>
      </c>
    </row>
    <row r="16" spans="1:6" ht="12.75">
      <c r="A16" t="s">
        <v>13</v>
      </c>
      <c r="B16" s="11">
        <v>38407</v>
      </c>
      <c r="E16" s="3">
        <v>1500</v>
      </c>
      <c r="F16" s="3">
        <f t="shared" si="0"/>
        <v>13204.23</v>
      </c>
    </row>
    <row r="17" spans="1:6" ht="12.75">
      <c r="A17" t="s">
        <v>70</v>
      </c>
      <c r="B17" s="11">
        <v>38390</v>
      </c>
      <c r="C17" t="s">
        <v>74</v>
      </c>
      <c r="D17" s="3">
        <v>111.67</v>
      </c>
      <c r="F17" s="3">
        <f t="shared" si="0"/>
        <v>13092.56</v>
      </c>
    </row>
    <row r="18" spans="1:6" ht="12.75">
      <c r="A18" t="s">
        <v>72</v>
      </c>
      <c r="B18" s="11">
        <v>38391</v>
      </c>
      <c r="C18" t="s">
        <v>73</v>
      </c>
      <c r="D18" s="3">
        <v>98.19</v>
      </c>
      <c r="F18" s="3">
        <f t="shared" si="0"/>
        <v>12994.369999999999</v>
      </c>
    </row>
    <row r="19" ht="12.75">
      <c r="F19" s="3">
        <f t="shared" si="0"/>
        <v>12994.369999999999</v>
      </c>
    </row>
    <row r="20" ht="12.75">
      <c r="F20" s="3">
        <f t="shared" si="0"/>
        <v>12994.369999999999</v>
      </c>
    </row>
    <row r="21" spans="1:6" ht="12.75">
      <c r="A21" t="s">
        <v>69</v>
      </c>
      <c r="B21" s="11">
        <v>38412</v>
      </c>
      <c r="F21" s="3">
        <f t="shared" si="0"/>
        <v>12994.369999999999</v>
      </c>
    </row>
    <row r="22" spans="1:7" ht="12.75">
      <c r="A22" t="s">
        <v>78</v>
      </c>
      <c r="B22" s="11" t="s">
        <v>79</v>
      </c>
      <c r="C22" t="s">
        <v>71</v>
      </c>
      <c r="D22" s="3">
        <v>79.44</v>
      </c>
      <c r="F22" s="3">
        <f t="shared" si="0"/>
        <v>12914.929999999998</v>
      </c>
      <c r="G22" s="3" t="s">
        <v>10</v>
      </c>
    </row>
    <row r="23" spans="1:7" ht="12.75">
      <c r="A23" t="s">
        <v>80</v>
      </c>
      <c r="B23" s="11" t="s">
        <v>79</v>
      </c>
      <c r="C23" t="s">
        <v>81</v>
      </c>
      <c r="D23" s="3">
        <v>588.59</v>
      </c>
      <c r="E23" s="3">
        <v>588.59</v>
      </c>
      <c r="F23" s="3">
        <f t="shared" si="0"/>
        <v>12914.929999999998</v>
      </c>
      <c r="G23" s="3" t="s">
        <v>10</v>
      </c>
    </row>
    <row r="24" spans="1:7" ht="12.75">
      <c r="A24" t="s">
        <v>82</v>
      </c>
      <c r="B24" s="11" t="s">
        <v>79</v>
      </c>
      <c r="C24" t="s">
        <v>83</v>
      </c>
      <c r="D24" s="3">
        <v>655.04</v>
      </c>
      <c r="F24" s="3">
        <f t="shared" si="0"/>
        <v>12259.89</v>
      </c>
      <c r="G24" s="3" t="s">
        <v>10</v>
      </c>
    </row>
    <row r="25" spans="1:7" ht="12.75">
      <c r="A25" t="s">
        <v>84</v>
      </c>
      <c r="B25" s="11" t="s">
        <v>79</v>
      </c>
      <c r="C25" t="s">
        <v>81</v>
      </c>
      <c r="D25" s="3">
        <v>588.54</v>
      </c>
      <c r="F25" s="3">
        <f t="shared" si="0"/>
        <v>11671.349999999999</v>
      </c>
      <c r="G25" s="3" t="s">
        <v>10</v>
      </c>
    </row>
    <row r="26" spans="1:7" ht="12.75">
      <c r="A26" t="s">
        <v>85</v>
      </c>
      <c r="B26" s="11">
        <v>38428</v>
      </c>
      <c r="C26" t="s">
        <v>86</v>
      </c>
      <c r="D26" s="3">
        <v>202.74</v>
      </c>
      <c r="F26" s="3">
        <f t="shared" si="0"/>
        <v>11468.609999999999</v>
      </c>
      <c r="G26" s="3" t="s">
        <v>10</v>
      </c>
    </row>
    <row r="27" spans="1:7" ht="12.75">
      <c r="A27" t="s">
        <v>87</v>
      </c>
      <c r="B27" s="11">
        <v>38442</v>
      </c>
      <c r="C27" t="s">
        <v>88</v>
      </c>
      <c r="D27" s="3">
        <v>266.74</v>
      </c>
      <c r="F27" s="3">
        <f t="shared" si="0"/>
        <v>11201.869999999999</v>
      </c>
      <c r="G27" s="3" t="s">
        <v>10</v>
      </c>
    </row>
    <row r="28" spans="1:7" ht="12.75">
      <c r="A28" t="s">
        <v>89</v>
      </c>
      <c r="B28" s="11">
        <v>38428</v>
      </c>
      <c r="C28" t="s">
        <v>90</v>
      </c>
      <c r="D28" s="3">
        <v>141.71</v>
      </c>
      <c r="F28" s="3">
        <f t="shared" si="0"/>
        <v>11060.16</v>
      </c>
      <c r="G28" s="3" t="s">
        <v>10</v>
      </c>
    </row>
    <row r="29" spans="1:7" ht="12.75">
      <c r="A29" t="s">
        <v>92</v>
      </c>
      <c r="B29" s="11">
        <v>38428</v>
      </c>
      <c r="C29" t="s">
        <v>91</v>
      </c>
      <c r="D29" s="3">
        <v>58.52</v>
      </c>
      <c r="F29" s="3">
        <f t="shared" si="0"/>
        <v>11001.64</v>
      </c>
      <c r="G29" s="3" t="s">
        <v>10</v>
      </c>
    </row>
    <row r="30" spans="1:7" ht="12.75">
      <c r="A30" t="s">
        <v>93</v>
      </c>
      <c r="B30" s="11">
        <v>38432</v>
      </c>
      <c r="C30" t="s">
        <v>99</v>
      </c>
      <c r="D30" s="3">
        <v>1255.05</v>
      </c>
      <c r="F30" s="3">
        <f t="shared" si="0"/>
        <v>9746.59</v>
      </c>
      <c r="G30" s="3" t="s">
        <v>10</v>
      </c>
    </row>
    <row r="31" spans="1:7" ht="12.75">
      <c r="A31" t="s">
        <v>95</v>
      </c>
      <c r="B31" s="11">
        <v>38432</v>
      </c>
      <c r="C31" t="s">
        <v>96</v>
      </c>
      <c r="D31" s="3">
        <v>1359.64</v>
      </c>
      <c r="F31" s="3">
        <f t="shared" si="0"/>
        <v>8386.95</v>
      </c>
      <c r="G31" s="3" t="s">
        <v>10</v>
      </c>
    </row>
    <row r="32" spans="1:6" ht="12.75">
      <c r="A32" t="s">
        <v>97</v>
      </c>
      <c r="B32" s="11">
        <v>38442</v>
      </c>
      <c r="C32" t="s">
        <v>98</v>
      </c>
      <c r="D32" s="3">
        <v>162.61</v>
      </c>
      <c r="E32" s="3">
        <v>162.61</v>
      </c>
      <c r="F32" s="3">
        <f t="shared" si="0"/>
        <v>8386.95</v>
      </c>
    </row>
    <row r="33" spans="1:6" ht="12.75">
      <c r="A33" t="s">
        <v>13</v>
      </c>
      <c r="B33" s="11">
        <v>38442</v>
      </c>
      <c r="C33" t="s">
        <v>94</v>
      </c>
      <c r="D33" s="3">
        <v>60</v>
      </c>
      <c r="E33" s="3">
        <v>60</v>
      </c>
      <c r="F33" s="3">
        <f t="shared" si="0"/>
        <v>8386.95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16.28125" style="0" customWidth="1"/>
    <col min="2" max="2" width="9.28125" style="11" bestFit="1" customWidth="1"/>
    <col min="3" max="3" width="24.8515625" style="0" customWidth="1"/>
    <col min="4" max="5" width="9.140625" style="3" customWidth="1"/>
    <col min="7" max="7" width="9.140625" style="3" customWidth="1"/>
  </cols>
  <sheetData>
    <row r="1" spans="1:6" ht="12.75">
      <c r="A1" s="1" t="s">
        <v>49</v>
      </c>
      <c r="B1" s="8"/>
      <c r="C1" s="2" t="s">
        <v>100</v>
      </c>
      <c r="F1" s="3"/>
    </row>
    <row r="2" spans="1:6" ht="12.75">
      <c r="A2" s="4"/>
      <c r="F2" s="3"/>
    </row>
    <row r="3" spans="1:7" ht="12.75">
      <c r="A3" s="4" t="s">
        <v>0</v>
      </c>
      <c r="B3" s="11" t="s">
        <v>1</v>
      </c>
      <c r="C3" t="s">
        <v>2</v>
      </c>
      <c r="D3" s="3" t="s">
        <v>3</v>
      </c>
      <c r="E3" s="3" t="s">
        <v>4</v>
      </c>
      <c r="F3" s="3" t="s">
        <v>5</v>
      </c>
      <c r="G3" s="3" t="s">
        <v>52</v>
      </c>
    </row>
    <row r="4" spans="1:6" ht="12.75">
      <c r="A4" s="4" t="s">
        <v>114</v>
      </c>
      <c r="F4" s="3"/>
    </row>
    <row r="5" spans="1:6" ht="12.75">
      <c r="A5" s="1" t="s">
        <v>7</v>
      </c>
      <c r="B5" s="11">
        <v>38443</v>
      </c>
      <c r="F5" s="3">
        <f>'Jan 05-Mar 05'!F33</f>
        <v>8386.95</v>
      </c>
    </row>
    <row r="6" spans="1:6" ht="12.75">
      <c r="A6" t="s">
        <v>97</v>
      </c>
      <c r="B6" s="11">
        <v>38442</v>
      </c>
      <c r="C6" t="s">
        <v>98</v>
      </c>
      <c r="D6" s="3">
        <v>162.61</v>
      </c>
      <c r="F6" s="3">
        <f aca="true" t="shared" si="0" ref="F6:F32">F5-D6+E6</f>
        <v>8224.34</v>
      </c>
    </row>
    <row r="7" spans="1:6" ht="12.75">
      <c r="A7" t="s">
        <v>13</v>
      </c>
      <c r="B7" s="11">
        <v>38442</v>
      </c>
      <c r="C7" t="s">
        <v>94</v>
      </c>
      <c r="E7" s="3">
        <v>60</v>
      </c>
      <c r="F7" s="3">
        <f t="shared" si="0"/>
        <v>8284.34</v>
      </c>
    </row>
    <row r="8" spans="1:6" ht="12.75">
      <c r="A8" s="4" t="s">
        <v>13</v>
      </c>
      <c r="B8" s="11">
        <v>38443</v>
      </c>
      <c r="C8" t="s">
        <v>101</v>
      </c>
      <c r="E8" s="3">
        <v>2000</v>
      </c>
      <c r="F8" s="3">
        <f t="shared" si="0"/>
        <v>10284.34</v>
      </c>
    </row>
    <row r="9" spans="1:6" ht="12.75">
      <c r="A9" s="4" t="s">
        <v>102</v>
      </c>
      <c r="B9" s="11">
        <v>38443</v>
      </c>
      <c r="C9" t="s">
        <v>103</v>
      </c>
      <c r="D9" s="3">
        <v>200</v>
      </c>
      <c r="F9" s="3">
        <f t="shared" si="0"/>
        <v>10084.34</v>
      </c>
    </row>
    <row r="10" spans="1:6" ht="12.75">
      <c r="A10" t="s">
        <v>105</v>
      </c>
      <c r="B10" s="11">
        <v>38458</v>
      </c>
      <c r="C10" t="s">
        <v>106</v>
      </c>
      <c r="D10" s="3">
        <v>1212.44</v>
      </c>
      <c r="F10" s="3">
        <f t="shared" si="0"/>
        <v>8871.9</v>
      </c>
    </row>
    <row r="11" spans="1:6" ht="12.75">
      <c r="A11" s="4" t="s">
        <v>13</v>
      </c>
      <c r="B11" s="11">
        <v>38460</v>
      </c>
      <c r="C11" t="s">
        <v>104</v>
      </c>
      <c r="E11" s="3">
        <v>2500</v>
      </c>
      <c r="F11" s="3">
        <f t="shared" si="0"/>
        <v>11371.9</v>
      </c>
    </row>
    <row r="12" spans="1:6" ht="12.75">
      <c r="A12" s="4" t="s">
        <v>108</v>
      </c>
      <c r="B12" s="11">
        <v>38460</v>
      </c>
      <c r="C12" t="s">
        <v>107</v>
      </c>
      <c r="D12" s="3">
        <v>100</v>
      </c>
      <c r="F12" s="3">
        <f t="shared" si="0"/>
        <v>11271.9</v>
      </c>
    </row>
    <row r="13" spans="1:6" ht="12.75">
      <c r="A13" s="4" t="s">
        <v>109</v>
      </c>
      <c r="B13" s="11">
        <v>38463</v>
      </c>
      <c r="C13" t="s">
        <v>110</v>
      </c>
      <c r="D13" s="3">
        <v>5373</v>
      </c>
      <c r="F13" s="3">
        <f t="shared" si="0"/>
        <v>5898.9</v>
      </c>
    </row>
    <row r="14" spans="1:6" ht="12.75">
      <c r="A14" s="4" t="s">
        <v>111</v>
      </c>
      <c r="B14" s="11">
        <v>38463</v>
      </c>
      <c r="C14" t="s">
        <v>110</v>
      </c>
      <c r="D14" s="3">
        <v>46</v>
      </c>
      <c r="F14" s="3">
        <f t="shared" si="0"/>
        <v>5852.9</v>
      </c>
    </row>
    <row r="15" spans="1:6" ht="12.75">
      <c r="A15" s="4" t="s">
        <v>112</v>
      </c>
      <c r="B15" s="11">
        <v>38463</v>
      </c>
      <c r="C15" t="s">
        <v>113</v>
      </c>
      <c r="D15" s="3">
        <v>150</v>
      </c>
      <c r="F15" s="3">
        <f t="shared" si="0"/>
        <v>5702.9</v>
      </c>
    </row>
    <row r="16" spans="1:6" ht="12.75">
      <c r="A16" s="4" t="s">
        <v>13</v>
      </c>
      <c r="B16" s="11">
        <v>38469</v>
      </c>
      <c r="C16" t="s">
        <v>115</v>
      </c>
      <c r="E16" s="3">
        <v>2000</v>
      </c>
      <c r="F16" s="3">
        <f t="shared" si="0"/>
        <v>7702.9</v>
      </c>
    </row>
    <row r="17" spans="1:6" ht="12.75">
      <c r="A17" s="4" t="s">
        <v>13</v>
      </c>
      <c r="B17" s="11">
        <v>38469</v>
      </c>
      <c r="C17" t="s">
        <v>116</v>
      </c>
      <c r="E17" s="3">
        <v>1000</v>
      </c>
      <c r="F17" s="3">
        <f t="shared" si="0"/>
        <v>8702.9</v>
      </c>
    </row>
    <row r="18" ht="12.75">
      <c r="F18" s="3">
        <f t="shared" si="0"/>
        <v>8702.9</v>
      </c>
    </row>
    <row r="19" ht="12.75">
      <c r="F19" s="3">
        <f t="shared" si="0"/>
        <v>8702.9</v>
      </c>
    </row>
    <row r="20" spans="1:6" ht="12.75">
      <c r="A20" t="s">
        <v>69</v>
      </c>
      <c r="B20" s="11">
        <v>38473</v>
      </c>
      <c r="F20" s="3">
        <f t="shared" si="0"/>
        <v>8702.9</v>
      </c>
    </row>
    <row r="21" spans="1:7" ht="12.75">
      <c r="A21" t="s">
        <v>13</v>
      </c>
      <c r="C21" t="s">
        <v>117</v>
      </c>
      <c r="D21" s="3">
        <v>9000</v>
      </c>
      <c r="E21" s="3">
        <v>9000</v>
      </c>
      <c r="F21" s="3">
        <f t="shared" si="0"/>
        <v>8702.9</v>
      </c>
      <c r="G21" s="3" t="s">
        <v>121</v>
      </c>
    </row>
    <row r="22" spans="3:6" ht="12.75">
      <c r="C22" t="s">
        <v>118</v>
      </c>
      <c r="D22" s="3">
        <v>1000</v>
      </c>
      <c r="E22" s="3">
        <v>1000</v>
      </c>
      <c r="F22" s="3">
        <f t="shared" si="0"/>
        <v>8702.9</v>
      </c>
    </row>
    <row r="23" spans="3:6" ht="12.75">
      <c r="C23" t="s">
        <v>119</v>
      </c>
      <c r="D23" s="3">
        <v>2500</v>
      </c>
      <c r="E23" s="3">
        <v>2500</v>
      </c>
      <c r="F23" s="3">
        <f t="shared" si="0"/>
        <v>8702.9</v>
      </c>
    </row>
    <row r="24" spans="3:7" ht="12.75">
      <c r="C24" t="s">
        <v>120</v>
      </c>
      <c r="D24" s="3">
        <v>1359.64</v>
      </c>
      <c r="E24" s="3">
        <v>1359.64</v>
      </c>
      <c r="F24" s="3">
        <f t="shared" si="0"/>
        <v>8702.9</v>
      </c>
      <c r="G24" s="3" t="s">
        <v>122</v>
      </c>
    </row>
    <row r="25" ht="12.75">
      <c r="F25" s="3">
        <f t="shared" si="0"/>
        <v>8702.9</v>
      </c>
    </row>
    <row r="26" ht="12.75">
      <c r="F26" s="3">
        <f t="shared" si="0"/>
        <v>8702.9</v>
      </c>
    </row>
    <row r="27" ht="12.75">
      <c r="F27" s="3">
        <f t="shared" si="0"/>
        <v>8702.9</v>
      </c>
    </row>
    <row r="28" spans="1:6" ht="12.75">
      <c r="A28" t="s">
        <v>69</v>
      </c>
      <c r="B28" s="11">
        <v>38504</v>
      </c>
      <c r="F28" s="3">
        <f t="shared" si="0"/>
        <v>8702.9</v>
      </c>
    </row>
    <row r="29" ht="12.75">
      <c r="F29" s="3">
        <f t="shared" si="0"/>
        <v>8702.9</v>
      </c>
    </row>
    <row r="30" ht="12.75">
      <c r="F30" s="3">
        <f t="shared" si="0"/>
        <v>8702.9</v>
      </c>
    </row>
    <row r="31" ht="12.75">
      <c r="F31" s="3">
        <f t="shared" si="0"/>
        <v>8702.9</v>
      </c>
    </row>
    <row r="32" ht="12.75">
      <c r="F32" s="3">
        <f t="shared" si="0"/>
        <v>8702.9</v>
      </c>
    </row>
    <row r="33" ht="12.75">
      <c r="F33" s="3">
        <f>F32-D33</f>
        <v>8702.9</v>
      </c>
    </row>
    <row r="34" ht="12.75">
      <c r="F34" s="3">
        <f>F33-D34</f>
        <v>8702.9</v>
      </c>
    </row>
    <row r="35" ht="12.75">
      <c r="F35" s="3">
        <f>F34-D35</f>
        <v>8702.9</v>
      </c>
    </row>
    <row r="36" ht="12.75">
      <c r="F36" s="3">
        <f>F35-D36</f>
        <v>8702.9</v>
      </c>
    </row>
  </sheetData>
  <printOptions/>
  <pageMargins left="0.5" right="0.5" top="1" bottom="1" header="0.5" footer="0.5"/>
  <pageSetup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silicon desert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David H. Kratzer</cp:lastModifiedBy>
  <cp:lastPrinted>2005-04-29T23:12:46Z</cp:lastPrinted>
  <dcterms:created xsi:type="dcterms:W3CDTF">2004-11-17T22:30:38Z</dcterms:created>
  <dcterms:modified xsi:type="dcterms:W3CDTF">2005-05-20T16:56:10Z</dcterms:modified>
  <cp:category/>
  <cp:version/>
  <cp:contentType/>
  <cp:contentStatus/>
</cp:coreProperties>
</file>