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255" windowWidth="12120" windowHeight="9120" tabRatio="670" firstSheet="2" activeTab="7"/>
  </bookViews>
  <sheets>
    <sheet name="challenge_year" sheetId="1" r:id="rId1"/>
    <sheet name="summary" sheetId="2" r:id="rId2"/>
    <sheet name="NM COA" sheetId="3" r:id="rId3"/>
    <sheet name="Chall_NM COA" sheetId="4" r:id="rId4"/>
    <sheet name="REVISED" sheetId="5" r:id="rId5"/>
    <sheet name="REVISED_SUMMARY" sheetId="6" r:id="rId6"/>
    <sheet name="draft_work" sheetId="7" r:id="rId7"/>
    <sheet name="STATE REQUEST" sheetId="8" r:id="rId8"/>
  </sheets>
  <definedNames/>
  <calcPr fullCalcOnLoad="1"/>
</workbook>
</file>

<file path=xl/sharedStrings.xml><?xml version="1.0" encoding="utf-8"?>
<sst xmlns="http://schemas.openxmlformats.org/spreadsheetml/2006/main" count="352" uniqueCount="114">
  <si>
    <t>Supercomputing Challenge COSTS</t>
  </si>
  <si>
    <t>2006- 2007</t>
  </si>
  <si>
    <t>Kickoff Glorieta</t>
  </si>
  <si>
    <t>T-1 Internet Access</t>
  </si>
  <si>
    <t>Student/Teacher/Staff Housing</t>
  </si>
  <si>
    <t>Classroom Books</t>
  </si>
  <si>
    <t>Instruction Team</t>
  </si>
  <si>
    <t>Truck Rental</t>
  </si>
  <si>
    <t>T-Shirts/Book Bags</t>
  </si>
  <si>
    <t>At Risk Student Outreach</t>
  </si>
  <si>
    <t xml:space="preserve">School Immersion Programs </t>
  </si>
  <si>
    <t>Outreach Recruiting</t>
  </si>
  <si>
    <t>Travel/Mileage</t>
  </si>
  <si>
    <t>Outreach Manager</t>
  </si>
  <si>
    <t>Awards Day</t>
  </si>
  <si>
    <t>Cyndy Topliff, CPA</t>
  </si>
  <si>
    <t>Student/Teacher/Judge/Staff Housing</t>
  </si>
  <si>
    <t>Room Rental</t>
  </si>
  <si>
    <t>Savings Bonds</t>
  </si>
  <si>
    <t>Scholarships (4YR)</t>
  </si>
  <si>
    <t>Teacher Honorarium (50)</t>
  </si>
  <si>
    <t>Summer Teacher Institute</t>
  </si>
  <si>
    <t>Rooms</t>
  </si>
  <si>
    <t>Teacher Stipends</t>
  </si>
  <si>
    <t>Graduate Credit</t>
  </si>
  <si>
    <t xml:space="preserve">Instructors </t>
  </si>
  <si>
    <t>Books</t>
  </si>
  <si>
    <t>Program Costs</t>
  </si>
  <si>
    <t>Accounting</t>
  </si>
  <si>
    <t>Auditors</t>
  </si>
  <si>
    <t>Program Evaluation</t>
  </si>
  <si>
    <t>BOD Insurance</t>
  </si>
  <si>
    <t>Memberships</t>
  </si>
  <si>
    <t>Postage</t>
  </si>
  <si>
    <t>Printing</t>
  </si>
  <si>
    <t>Office Supplies</t>
  </si>
  <si>
    <t>Software</t>
  </si>
  <si>
    <t>Salaries</t>
  </si>
  <si>
    <t>Executive Director</t>
  </si>
  <si>
    <t>Statewide Program Coordinators (2)</t>
  </si>
  <si>
    <t>Attorney Fees</t>
  </si>
  <si>
    <t>Registration Fees</t>
  </si>
  <si>
    <t>Glorieta Kickoff</t>
  </si>
  <si>
    <t>Scholarships</t>
  </si>
  <si>
    <t>Intel Scholarships</t>
  </si>
  <si>
    <t>In Kind Contributions</t>
  </si>
  <si>
    <t xml:space="preserve">Los Alamos National Laboratory </t>
  </si>
  <si>
    <t>Coordinator</t>
  </si>
  <si>
    <t>Educational Consultants</t>
  </si>
  <si>
    <t>Mentors and Judges</t>
  </si>
  <si>
    <t>Regional Businesses</t>
  </si>
  <si>
    <t>Grants</t>
  </si>
  <si>
    <t>Sandia National Laboratory</t>
  </si>
  <si>
    <t>NMIPA</t>
  </si>
  <si>
    <t>ZiaNet</t>
  </si>
  <si>
    <t>BigByte</t>
  </si>
  <si>
    <t>NMITSA</t>
  </si>
  <si>
    <t>Gifts Industry</t>
  </si>
  <si>
    <t>Universities &amp; Colleges</t>
  </si>
  <si>
    <t>NMSU</t>
  </si>
  <si>
    <t>Eastern</t>
  </si>
  <si>
    <t>NMT</t>
  </si>
  <si>
    <t>UNM</t>
  </si>
  <si>
    <t>Highlands</t>
  </si>
  <si>
    <t>San Juan</t>
  </si>
  <si>
    <t>CHECS</t>
  </si>
  <si>
    <t>Cray</t>
  </si>
  <si>
    <t>Silicon Desert</t>
  </si>
  <si>
    <t>Technology and Teaching</t>
  </si>
  <si>
    <t>Public Education Department</t>
  </si>
  <si>
    <t>Albuquerque Tribune</t>
  </si>
  <si>
    <t>LANL Foundation</t>
  </si>
  <si>
    <t>Other</t>
  </si>
  <si>
    <t>07 Request to State of NM</t>
  </si>
  <si>
    <t>External Dollars</t>
  </si>
  <si>
    <t>Supercomputing Challenge</t>
  </si>
  <si>
    <t xml:space="preserve">    Registration Fees, Grants, In-Kind Contributions, Scholarships 2005-2006</t>
  </si>
  <si>
    <t>Supercomputing Challenge Summary</t>
  </si>
  <si>
    <t>Total</t>
  </si>
  <si>
    <t>NM COA #</t>
  </si>
  <si>
    <t>CHART of ACCOUNTS</t>
  </si>
  <si>
    <t>NUMBER</t>
  </si>
  <si>
    <t>TITLE</t>
  </si>
  <si>
    <t>Office Expenses</t>
  </si>
  <si>
    <t>Materials and Supplies</t>
  </si>
  <si>
    <t>Travel and Housing</t>
  </si>
  <si>
    <t>Event Costs</t>
  </si>
  <si>
    <t>Professional Fees</t>
  </si>
  <si>
    <t>Student and Teacher Honoraria</t>
  </si>
  <si>
    <t>Teacher Honoraria (50)</t>
  </si>
  <si>
    <t>Instructor Books</t>
  </si>
  <si>
    <t>Glorieta Housing</t>
  </si>
  <si>
    <t>Awards Day Housing</t>
  </si>
  <si>
    <t>STI Housing</t>
  </si>
  <si>
    <t>Proposed Sources of Income:</t>
  </si>
  <si>
    <t>Gifts from Businesses</t>
  </si>
  <si>
    <t>Donations for Scholarships</t>
  </si>
  <si>
    <t>In-Kind Contributions of Good and Services</t>
  </si>
  <si>
    <t>Funding from State of New Mexico</t>
  </si>
  <si>
    <t>Proposed Expenditure Budget:</t>
  </si>
  <si>
    <t>At Risk and Outreach</t>
  </si>
  <si>
    <t>Request</t>
  </si>
  <si>
    <t>Proposed Expenditure Budget</t>
  </si>
  <si>
    <t>Proposed Sources of Income</t>
  </si>
  <si>
    <t>Totals</t>
  </si>
  <si>
    <t>Budget</t>
  </si>
  <si>
    <t>Revised Expenditure Budget</t>
  </si>
  <si>
    <t>Income</t>
  </si>
  <si>
    <t>Expenses</t>
  </si>
  <si>
    <t>E vs. R</t>
  </si>
  <si>
    <t>% of Total</t>
  </si>
  <si>
    <t>A</t>
  </si>
  <si>
    <t>B</t>
  </si>
  <si>
    <t>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</si>
</sst>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"/>
    <numFmt numFmtId="165" formatCode="_(\$* #,##0.00_);_(\$* \(#,##0.00\);_(\$* \-??_);_(@_)"/>
    <numFmt numFmtId="166" formatCode="[$$-409]#,##0.00;[Red]\-[$$-409]#,##0.00"/>
    <numFmt numFmtId="167" formatCode="&quot;$&quot;#,##0.00"/>
  </numFmts>
  <fonts count="15">
    <font>
      <sz val="10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name val="Arial"/>
      <family val="2"/>
    </font>
    <font>
      <sz val="8"/>
      <name val="Arial"/>
      <family val="0"/>
    </font>
    <font>
      <b/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165" fontId="2" fillId="2" borderId="2" xfId="17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/>
    </xf>
    <xf numFmtId="165" fontId="2" fillId="0" borderId="0" xfId="17" applyFont="1" applyFill="1" applyBorder="1" applyAlignment="1" applyProtection="1">
      <alignment/>
      <protection/>
    </xf>
    <xf numFmtId="49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indent="1"/>
    </xf>
    <xf numFmtId="165" fontId="0" fillId="0" borderId="0" xfId="17" applyFont="1" applyFill="1" applyBorder="1" applyAlignment="1" applyProtection="1">
      <alignment horizontal="left" indent="1"/>
      <protection/>
    </xf>
    <xf numFmtId="165" fontId="0" fillId="0" borderId="0" xfId="17" applyFont="1" applyFill="1" applyBorder="1" applyAlignment="1" applyProtection="1">
      <alignment/>
      <protection/>
    </xf>
    <xf numFmtId="49" fontId="0" fillId="0" borderId="0" xfId="0" applyNumberFormat="1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Fill="1" applyAlignment="1">
      <alignment horizontal="left" indent="1"/>
    </xf>
    <xf numFmtId="0" fontId="0" fillId="0" borderId="0" xfId="0" applyFont="1" applyAlignment="1">
      <alignment horizontal="left" indent="1"/>
    </xf>
    <xf numFmtId="0" fontId="1" fillId="0" borderId="0" xfId="0" applyFont="1" applyFill="1" applyAlignment="1">
      <alignment/>
    </xf>
    <xf numFmtId="167" fontId="1" fillId="2" borderId="3" xfId="0" applyNumberFormat="1" applyFont="1" applyFill="1" applyBorder="1" applyAlignment="1">
      <alignment horizontal="center"/>
    </xf>
    <xf numFmtId="167" fontId="4" fillId="0" borderId="0" xfId="0" applyNumberFormat="1" applyFont="1" applyFill="1" applyAlignment="1">
      <alignment/>
    </xf>
    <xf numFmtId="167" fontId="0" fillId="0" borderId="0" xfId="17" applyNumberFormat="1" applyFont="1" applyFill="1" applyBorder="1" applyAlignment="1" applyProtection="1">
      <alignment/>
      <protection/>
    </xf>
    <xf numFmtId="167" fontId="0" fillId="0" borderId="0" xfId="0" applyNumberFormat="1" applyFont="1" applyAlignment="1">
      <alignment/>
    </xf>
    <xf numFmtId="167" fontId="0" fillId="0" borderId="0" xfId="17" applyNumberFormat="1" applyFont="1" applyFill="1" applyBorder="1" applyAlignment="1" applyProtection="1">
      <alignment horizontal="right"/>
      <protection/>
    </xf>
    <xf numFmtId="167" fontId="0" fillId="0" borderId="0" xfId="0" applyNumberFormat="1" applyFont="1" applyAlignment="1">
      <alignment horizontal="left" indent="1"/>
    </xf>
    <xf numFmtId="167" fontId="4" fillId="0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49" fontId="0" fillId="0" borderId="0" xfId="0" applyNumberFormat="1" applyFont="1" applyAlignment="1">
      <alignment horizontal="left" indent="1"/>
    </xf>
    <xf numFmtId="0" fontId="6" fillId="0" borderId="0" xfId="0" applyFont="1" applyAlignment="1">
      <alignment horizontal="left"/>
    </xf>
    <xf numFmtId="49" fontId="6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left" indent="1"/>
    </xf>
    <xf numFmtId="165" fontId="0" fillId="0" borderId="0" xfId="17" applyFill="1" applyAlignment="1">
      <alignment/>
    </xf>
    <xf numFmtId="165" fontId="0" fillId="0" borderId="0" xfId="17" applyAlignment="1">
      <alignment/>
    </xf>
    <xf numFmtId="165" fontId="0" fillId="0" borderId="0" xfId="17" applyAlignment="1">
      <alignment horizontal="left" indent="1"/>
    </xf>
    <xf numFmtId="0" fontId="0" fillId="0" borderId="0" xfId="0" applyFont="1" applyAlignment="1">
      <alignment horizontal="left" indent="2"/>
    </xf>
    <xf numFmtId="49" fontId="0" fillId="0" borderId="0" xfId="0" applyNumberFormat="1" applyFont="1" applyAlignment="1">
      <alignment horizontal="left" indent="2"/>
    </xf>
    <xf numFmtId="165" fontId="2" fillId="0" borderId="0" xfId="17" applyFont="1" applyAlignment="1">
      <alignment/>
    </xf>
    <xf numFmtId="49" fontId="0" fillId="0" borderId="0" xfId="0" applyNumberFormat="1" applyFont="1" applyFill="1" applyAlignment="1">
      <alignment horizontal="left" indent="2"/>
    </xf>
    <xf numFmtId="165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0" fillId="0" borderId="4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7" fillId="0" borderId="0" xfId="0" applyFont="1" applyFill="1" applyAlignment="1" quotePrefix="1">
      <alignment horizontal="left" indent="7"/>
    </xf>
    <xf numFmtId="167" fontId="8" fillId="0" borderId="0" xfId="0" applyNumberFormat="1" applyFont="1" applyFill="1" applyAlignment="1">
      <alignment/>
    </xf>
    <xf numFmtId="165" fontId="9" fillId="0" borderId="5" xfId="17" applyFont="1" applyFill="1" applyBorder="1" applyAlignment="1" applyProtection="1">
      <alignment/>
      <protection/>
    </xf>
    <xf numFmtId="8" fontId="0" fillId="0" borderId="0" xfId="0" applyNumberFormat="1" applyAlignment="1">
      <alignment/>
    </xf>
    <xf numFmtId="165" fontId="9" fillId="0" borderId="6" xfId="17" applyFont="1" applyBorder="1" applyAlignment="1">
      <alignment/>
    </xf>
    <xf numFmtId="0" fontId="12" fillId="0" borderId="0" xfId="0" applyFont="1" applyAlignment="1">
      <alignment horizontal="left" indent="4"/>
    </xf>
    <xf numFmtId="165" fontId="0" fillId="0" borderId="0" xfId="17" applyFill="1" applyBorder="1" applyAlignment="1" applyProtection="1">
      <alignment/>
      <protection/>
    </xf>
    <xf numFmtId="165" fontId="2" fillId="0" borderId="4" xfId="17" applyFont="1" applyBorder="1" applyAlignment="1">
      <alignment/>
    </xf>
    <xf numFmtId="0" fontId="6" fillId="0" borderId="0" xfId="0" applyFont="1" applyAlignment="1">
      <alignment horizontal="left" indent="10"/>
    </xf>
    <xf numFmtId="167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17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17" applyNumberFormat="1" applyAlignment="1">
      <alignment horizontal="center"/>
    </xf>
    <xf numFmtId="0" fontId="0" fillId="0" borderId="0" xfId="17" applyNumberFormat="1" applyFill="1" applyAlignment="1">
      <alignment horizontal="center"/>
    </xf>
    <xf numFmtId="0" fontId="0" fillId="0" borderId="0" xfId="0" applyFont="1" applyFill="1" applyAlignment="1">
      <alignment/>
    </xf>
    <xf numFmtId="165" fontId="0" fillId="0" borderId="0" xfId="17" applyFont="1" applyFill="1" applyAlignment="1">
      <alignment/>
    </xf>
    <xf numFmtId="165" fontId="0" fillId="0" borderId="0" xfId="17" applyFill="1" applyAlignment="1">
      <alignment horizontal="right"/>
    </xf>
    <xf numFmtId="44" fontId="0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65" fontId="4" fillId="0" borderId="0" xfId="17" applyFont="1" applyFill="1" applyAlignment="1">
      <alignment horizontal="right"/>
    </xf>
    <xf numFmtId="164" fontId="0" fillId="0" borderId="0" xfId="0" applyNumberFormat="1" applyFont="1" applyFill="1" applyAlignment="1">
      <alignment/>
    </xf>
    <xf numFmtId="167" fontId="0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left" indent="1"/>
    </xf>
    <xf numFmtId="165" fontId="0" fillId="0" borderId="0" xfId="17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 horizontal="left" indent="2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 indent="9"/>
    </xf>
    <xf numFmtId="165" fontId="2" fillId="0" borderId="6" xfId="17" applyFont="1" applyFill="1" applyBorder="1" applyAlignment="1">
      <alignment/>
    </xf>
    <xf numFmtId="165" fontId="2" fillId="0" borderId="6" xfId="17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165" fontId="0" fillId="0" borderId="0" xfId="17" applyFill="1" applyAlignment="1">
      <alignment horizontal="left"/>
    </xf>
    <xf numFmtId="165" fontId="0" fillId="0" borderId="4" xfId="17" applyBorder="1" applyAlignment="1">
      <alignment/>
    </xf>
    <xf numFmtId="165" fontId="2" fillId="0" borderId="6" xfId="0" applyNumberFormat="1" applyFont="1" applyBorder="1" applyAlignment="1">
      <alignment/>
    </xf>
    <xf numFmtId="0" fontId="0" fillId="0" borderId="0" xfId="0" applyAlignment="1">
      <alignment horizontal="center"/>
    </xf>
    <xf numFmtId="9" fontId="0" fillId="0" borderId="0" xfId="21" applyAlignment="1">
      <alignment horizontal="center"/>
    </xf>
    <xf numFmtId="165" fontId="0" fillId="0" borderId="4" xfId="17" applyFill="1" applyBorder="1" applyAlignment="1">
      <alignment/>
    </xf>
    <xf numFmtId="165" fontId="2" fillId="0" borderId="7" xfId="21" applyNumberFormat="1" applyFont="1" applyBorder="1" applyAlignment="1">
      <alignment horizontal="center"/>
    </xf>
    <xf numFmtId="8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0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8" fontId="0" fillId="0" borderId="8" xfId="0" applyNumberFormat="1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165" fontId="0" fillId="0" borderId="0" xfId="17" applyFill="1" applyBorder="1" applyAlignment="1">
      <alignment horizontal="right"/>
    </xf>
    <xf numFmtId="0" fontId="0" fillId="0" borderId="0" xfId="0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8" fontId="0" fillId="0" borderId="0" xfId="0" applyNumberFormat="1" applyBorder="1" applyAlignment="1">
      <alignment/>
    </xf>
    <xf numFmtId="165" fontId="0" fillId="0" borderId="0" xfId="17" applyBorder="1" applyAlignment="1">
      <alignment/>
    </xf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5" fontId="0" fillId="0" borderId="0" xfId="17" applyFill="1" applyBorder="1" applyAlignment="1">
      <alignment/>
    </xf>
    <xf numFmtId="0" fontId="1" fillId="0" borderId="0" xfId="0" applyFont="1" applyFill="1" applyBorder="1" applyAlignment="1">
      <alignment horizontal="left" indent="9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8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 horizontal="center"/>
    </xf>
    <xf numFmtId="9" fontId="0" fillId="0" borderId="0" xfId="21" applyFont="1" applyAlignment="1">
      <alignment horizontal="center"/>
    </xf>
    <xf numFmtId="0" fontId="0" fillId="0" borderId="15" xfId="0" applyBorder="1" applyAlignment="1">
      <alignment horizontal="center"/>
    </xf>
    <xf numFmtId="165" fontId="2" fillId="0" borderId="0" xfId="17" applyFont="1" applyFill="1" applyBorder="1" applyAlignment="1">
      <alignment/>
    </xf>
    <xf numFmtId="165" fontId="2" fillId="0" borderId="0" xfId="0" applyNumberFormat="1" applyFont="1" applyBorder="1" applyAlignment="1">
      <alignment/>
    </xf>
    <xf numFmtId="0" fontId="2" fillId="3" borderId="16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left"/>
    </xf>
    <xf numFmtId="0" fontId="2" fillId="3" borderId="18" xfId="0" applyFont="1" applyFill="1" applyBorder="1" applyAlignment="1">
      <alignment horizontal="left"/>
    </xf>
    <xf numFmtId="0" fontId="14" fillId="2" borderId="19" xfId="0" applyFont="1" applyFill="1" applyBorder="1" applyAlignment="1">
      <alignment horizontal="left"/>
    </xf>
    <xf numFmtId="0" fontId="14" fillId="2" borderId="20" xfId="0" applyFont="1" applyFill="1" applyBorder="1" applyAlignment="1">
      <alignment horizontal="left"/>
    </xf>
    <xf numFmtId="0" fontId="14" fillId="2" borderId="21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6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workbookViewId="0" topLeftCell="A1">
      <selection activeCell="D51" sqref="D51"/>
    </sheetView>
  </sheetViews>
  <sheetFormatPr defaultColWidth="9.140625" defaultRowHeight="12.75"/>
  <cols>
    <col min="1" max="1" width="35.421875" style="1" customWidth="1"/>
    <col min="2" max="2" width="10.140625" style="21" bestFit="1" customWidth="1"/>
    <col min="3" max="3" width="14.00390625" style="1" bestFit="1" customWidth="1"/>
    <col min="4" max="4" width="3.140625" style="1" customWidth="1"/>
    <col min="5" max="5" width="29.421875" style="1" customWidth="1"/>
    <col min="6" max="6" width="12.28125" style="1" bestFit="1" customWidth="1"/>
    <col min="7" max="7" width="15.57421875" style="2" bestFit="1" customWidth="1"/>
    <col min="8" max="8" width="10.8515625" style="1" bestFit="1" customWidth="1"/>
    <col min="9" max="9" width="4.57421875" style="1" customWidth="1"/>
    <col min="10" max="11" width="9.140625" style="1" customWidth="1"/>
    <col min="12" max="12" width="10.140625" style="1" bestFit="1" customWidth="1"/>
    <col min="13" max="16" width="9.140625" style="1" customWidth="1"/>
    <col min="17" max="17" width="10.140625" style="1" bestFit="1" customWidth="1"/>
    <col min="18" max="16384" width="9.140625" style="1" customWidth="1"/>
  </cols>
  <sheetData>
    <row r="1" ht="13.5" thickBot="1"/>
    <row r="2" spans="1:9" ht="13.5" thickBot="1">
      <c r="A2" s="3" t="s">
        <v>0</v>
      </c>
      <c r="B2" s="18"/>
      <c r="C2" s="4" t="s">
        <v>1</v>
      </c>
      <c r="E2" s="113" t="s">
        <v>76</v>
      </c>
      <c r="F2" s="114"/>
      <c r="G2" s="114"/>
      <c r="H2" s="114"/>
      <c r="I2" s="115"/>
    </row>
    <row r="4" spans="1:7" ht="12.75">
      <c r="A4" s="5" t="s">
        <v>2</v>
      </c>
      <c r="B4" s="19"/>
      <c r="C4" s="6">
        <f>SUM(B5:B10)</f>
        <v>45600</v>
      </c>
      <c r="E4" s="25" t="s">
        <v>41</v>
      </c>
      <c r="F4" s="30"/>
      <c r="G4" s="35">
        <f>SUM(F5)</f>
        <v>10000</v>
      </c>
    </row>
    <row r="5" spans="1:8" ht="12.75">
      <c r="A5" s="9" t="s">
        <v>3</v>
      </c>
      <c r="B5" s="22">
        <v>1600</v>
      </c>
      <c r="C5" s="11"/>
      <c r="E5" s="26" t="s">
        <v>42</v>
      </c>
      <c r="F5" s="31">
        <v>10000</v>
      </c>
      <c r="H5" s="13"/>
    </row>
    <row r="6" spans="1:7" ht="12.75">
      <c r="A6" s="9" t="s">
        <v>4</v>
      </c>
      <c r="B6" s="24">
        <v>21000</v>
      </c>
      <c r="C6" s="10"/>
      <c r="E6" s="12"/>
      <c r="F6" s="31"/>
      <c r="G6" s="31"/>
    </row>
    <row r="7" spans="1:12" ht="12.75">
      <c r="A7" s="9" t="s">
        <v>5</v>
      </c>
      <c r="B7" s="24">
        <v>4000</v>
      </c>
      <c r="C7" s="10"/>
      <c r="E7" s="25" t="s">
        <v>51</v>
      </c>
      <c r="F7" s="31"/>
      <c r="G7" s="35">
        <f>SUM(F8:F9)</f>
        <v>39900</v>
      </c>
      <c r="I7" s="12"/>
      <c r="J7" s="12"/>
      <c r="K7" s="14"/>
      <c r="L7" s="2"/>
    </row>
    <row r="8" spans="1:6" ht="12.75">
      <c r="A8" s="9" t="s">
        <v>6</v>
      </c>
      <c r="B8" s="24">
        <v>10000</v>
      </c>
      <c r="C8" s="10"/>
      <c r="E8" s="26" t="s">
        <v>52</v>
      </c>
      <c r="F8" s="31">
        <v>10000</v>
      </c>
    </row>
    <row r="9" spans="1:6" ht="12.75">
      <c r="A9" s="9" t="s">
        <v>7</v>
      </c>
      <c r="B9" s="22">
        <v>600</v>
      </c>
      <c r="C9" s="11"/>
      <c r="E9" s="26" t="s">
        <v>69</v>
      </c>
      <c r="F9" s="31">
        <v>29900</v>
      </c>
    </row>
    <row r="10" spans="1:7" ht="12.75">
      <c r="A10" s="15" t="s">
        <v>8</v>
      </c>
      <c r="B10" s="22">
        <v>8400</v>
      </c>
      <c r="C10" s="11"/>
      <c r="E10" s="12"/>
      <c r="F10" s="31"/>
      <c r="G10" s="31"/>
    </row>
    <row r="11" spans="5:7" ht="12.75">
      <c r="E11" s="25" t="s">
        <v>57</v>
      </c>
      <c r="F11" s="30"/>
      <c r="G11" s="35">
        <f>SUM(F12:F16)</f>
        <v>13200</v>
      </c>
    </row>
    <row r="12" spans="1:8" ht="12.75">
      <c r="A12" s="5" t="s">
        <v>9</v>
      </c>
      <c r="B12" s="19"/>
      <c r="C12" s="6">
        <f>SUM(B13:B16)</f>
        <v>72000</v>
      </c>
      <c r="E12" s="29" t="s">
        <v>56</v>
      </c>
      <c r="F12" s="31">
        <v>1000</v>
      </c>
      <c r="G12" s="31"/>
      <c r="H12" s="37"/>
    </row>
    <row r="13" spans="1:14" ht="12.75">
      <c r="A13" s="9" t="s">
        <v>10</v>
      </c>
      <c r="B13" s="22">
        <v>25000</v>
      </c>
      <c r="C13" s="16"/>
      <c r="E13" s="29" t="s">
        <v>53</v>
      </c>
      <c r="F13" s="31">
        <v>1500</v>
      </c>
      <c r="G13" s="31"/>
      <c r="N13" s="25"/>
    </row>
    <row r="14" spans="1:7" ht="12.75">
      <c r="A14" s="9" t="s">
        <v>11</v>
      </c>
      <c r="B14" s="20">
        <v>4000</v>
      </c>
      <c r="C14" s="11"/>
      <c r="E14" s="29" t="s">
        <v>54</v>
      </c>
      <c r="F14" s="31">
        <v>5000</v>
      </c>
      <c r="G14" s="31"/>
    </row>
    <row r="15" spans="1:17" ht="12.75">
      <c r="A15" s="9" t="s">
        <v>12</v>
      </c>
      <c r="B15" s="20">
        <v>3000</v>
      </c>
      <c r="C15" s="11"/>
      <c r="E15" s="29" t="s">
        <v>55</v>
      </c>
      <c r="F15" s="31">
        <v>500</v>
      </c>
      <c r="G15" s="31"/>
      <c r="N15" s="12"/>
      <c r="O15" s="12"/>
      <c r="Q15" s="2"/>
    </row>
    <row r="16" spans="1:15" ht="12.75">
      <c r="A16" s="9" t="s">
        <v>13</v>
      </c>
      <c r="B16" s="20">
        <v>40000</v>
      </c>
      <c r="E16" s="29" t="s">
        <v>15</v>
      </c>
      <c r="F16" s="31">
        <v>5200</v>
      </c>
      <c r="G16" s="31"/>
      <c r="J16" s="7"/>
      <c r="K16" s="8"/>
      <c r="N16" s="12"/>
      <c r="O16" s="12"/>
    </row>
    <row r="17" spans="1:12" ht="12.75">
      <c r="A17" s="9"/>
      <c r="B17" s="20"/>
      <c r="F17" s="31"/>
      <c r="G17" s="31"/>
      <c r="J17" s="7"/>
      <c r="K17" s="8"/>
      <c r="L17" s="2"/>
    </row>
    <row r="18" spans="1:17" ht="12.75">
      <c r="A18" s="5" t="s">
        <v>14</v>
      </c>
      <c r="B18" s="19"/>
      <c r="C18" s="6">
        <f>SUM(B19:B23)</f>
        <v>60000</v>
      </c>
      <c r="E18" s="28" t="s">
        <v>45</v>
      </c>
      <c r="F18" s="31"/>
      <c r="G18" s="35">
        <f>SUM(F19:F35)</f>
        <v>297000</v>
      </c>
      <c r="I18" s="7"/>
      <c r="J18" s="7"/>
      <c r="L18" s="2"/>
      <c r="Q18" s="2"/>
    </row>
    <row r="19" spans="1:12" ht="12.75">
      <c r="A19" s="9" t="s">
        <v>16</v>
      </c>
      <c r="B19" s="24">
        <v>21000</v>
      </c>
      <c r="C19" s="11"/>
      <c r="E19" s="26" t="s">
        <v>58</v>
      </c>
      <c r="I19" s="31"/>
      <c r="J19" s="12"/>
      <c r="K19" s="8"/>
      <c r="L19" s="2"/>
    </row>
    <row r="20" spans="1:17" ht="12.75">
      <c r="A20" s="9" t="s">
        <v>17</v>
      </c>
      <c r="B20" s="24">
        <v>1000</v>
      </c>
      <c r="C20" s="11"/>
      <c r="E20" s="33" t="s">
        <v>59</v>
      </c>
      <c r="F20" s="31">
        <v>2250</v>
      </c>
      <c r="G20" s="31"/>
      <c r="I20" s="8"/>
      <c r="J20" s="7"/>
      <c r="K20" s="8"/>
      <c r="L20" s="2"/>
      <c r="Q20" s="2"/>
    </row>
    <row r="21" spans="1:12" ht="12.75">
      <c r="A21" s="9" t="s">
        <v>18</v>
      </c>
      <c r="B21" s="20">
        <v>6000</v>
      </c>
      <c r="C21" s="11"/>
      <c r="E21" s="33" t="s">
        <v>60</v>
      </c>
      <c r="F21" s="31">
        <v>800</v>
      </c>
      <c r="G21" s="31"/>
      <c r="I21" s="12"/>
      <c r="J21" s="12"/>
      <c r="K21" s="14"/>
      <c r="L21" s="2"/>
    </row>
    <row r="22" spans="1:12" ht="12.75">
      <c r="A22" s="9" t="s">
        <v>19</v>
      </c>
      <c r="B22" s="20">
        <v>12000</v>
      </c>
      <c r="C22" s="11"/>
      <c r="E22" s="33" t="s">
        <v>61</v>
      </c>
      <c r="F22" s="31">
        <v>2500</v>
      </c>
      <c r="G22" s="31"/>
      <c r="I22" s="12"/>
      <c r="J22" s="12"/>
      <c r="K22" s="14"/>
      <c r="L22" s="2"/>
    </row>
    <row r="23" spans="1:7" ht="12.75">
      <c r="A23" s="9" t="s">
        <v>20</v>
      </c>
      <c r="B23" s="20">
        <v>20000</v>
      </c>
      <c r="C23" s="11"/>
      <c r="E23" s="33" t="s">
        <v>62</v>
      </c>
      <c r="F23" s="31">
        <v>500</v>
      </c>
      <c r="G23" s="31"/>
    </row>
    <row r="24" spans="1:7" ht="12.75">
      <c r="A24" s="16"/>
      <c r="B24" s="23"/>
      <c r="C24" s="16"/>
      <c r="E24" s="34" t="s">
        <v>63</v>
      </c>
      <c r="F24" s="31">
        <v>1200</v>
      </c>
      <c r="G24" s="31"/>
    </row>
    <row r="25" spans="1:7" ht="12.75">
      <c r="A25" s="5" t="s">
        <v>21</v>
      </c>
      <c r="B25" s="19"/>
      <c r="C25" s="6">
        <f>SUM(B26:B30)</f>
        <v>70000</v>
      </c>
      <c r="E25" s="34" t="s">
        <v>64</v>
      </c>
      <c r="F25" s="31">
        <v>750</v>
      </c>
      <c r="G25" s="31"/>
    </row>
    <row r="26" spans="1:7" ht="12.75">
      <c r="A26" s="9" t="s">
        <v>22</v>
      </c>
      <c r="B26" s="24">
        <v>30000</v>
      </c>
      <c r="C26" s="11"/>
      <c r="E26" s="16" t="s">
        <v>46</v>
      </c>
      <c r="F26" s="31"/>
      <c r="G26" s="35"/>
    </row>
    <row r="27" spans="1:14" s="16" customFormat="1" ht="12.75">
      <c r="A27" s="9" t="s">
        <v>23</v>
      </c>
      <c r="B27" s="24">
        <v>20000</v>
      </c>
      <c r="C27" s="11"/>
      <c r="E27" s="33" t="s">
        <v>47</v>
      </c>
      <c r="F27" s="31">
        <v>170000</v>
      </c>
      <c r="G27" s="32"/>
      <c r="H27" s="1"/>
      <c r="N27" s="27"/>
    </row>
    <row r="28" spans="1:8" ht="12.75">
      <c r="A28" s="9" t="s">
        <v>24</v>
      </c>
      <c r="B28" s="24">
        <v>7000</v>
      </c>
      <c r="C28" s="11"/>
      <c r="E28" s="33" t="s">
        <v>48</v>
      </c>
      <c r="F28" s="31">
        <v>50000</v>
      </c>
      <c r="G28" s="31"/>
      <c r="H28" s="16"/>
    </row>
    <row r="29" spans="1:11" ht="12.75">
      <c r="A29" s="9" t="s">
        <v>25</v>
      </c>
      <c r="B29" s="24">
        <v>10000</v>
      </c>
      <c r="C29" s="11"/>
      <c r="E29" s="33" t="s">
        <v>49</v>
      </c>
      <c r="F29" s="31">
        <v>32000</v>
      </c>
      <c r="G29" s="31"/>
      <c r="I29" s="7"/>
      <c r="J29" s="7"/>
      <c r="K29" s="8"/>
    </row>
    <row r="30" spans="1:14" ht="12.75">
      <c r="A30" s="9" t="s">
        <v>26</v>
      </c>
      <c r="B30" s="24">
        <v>3000</v>
      </c>
      <c r="C30" s="11"/>
      <c r="E30" s="16" t="s">
        <v>50</v>
      </c>
      <c r="F30" s="31"/>
      <c r="G30" s="35"/>
      <c r="J30" s="7"/>
      <c r="K30" s="8"/>
      <c r="L30" s="2"/>
      <c r="N30" s="16"/>
    </row>
    <row r="31" spans="5:14" ht="12.75">
      <c r="E31" s="36" t="s">
        <v>66</v>
      </c>
      <c r="F31" s="30">
        <v>7000</v>
      </c>
      <c r="G31" s="31"/>
      <c r="N31" s="16"/>
    </row>
    <row r="32" spans="1:14" ht="12.75">
      <c r="A32" s="5" t="s">
        <v>27</v>
      </c>
      <c r="B32" s="19"/>
      <c r="C32" s="6">
        <f>SUM(B33:B42)</f>
        <v>48150</v>
      </c>
      <c r="E32" s="36" t="s">
        <v>54</v>
      </c>
      <c r="F32" s="30">
        <v>12500</v>
      </c>
      <c r="G32" s="31"/>
      <c r="N32" s="16"/>
    </row>
    <row r="33" spans="1:7" ht="12.75">
      <c r="A33" s="9" t="s">
        <v>28</v>
      </c>
      <c r="B33" s="20">
        <v>5100</v>
      </c>
      <c r="C33" s="11"/>
      <c r="E33" s="36" t="s">
        <v>67</v>
      </c>
      <c r="F33" s="31">
        <v>7500</v>
      </c>
      <c r="G33" s="31"/>
    </row>
    <row r="34" spans="1:14" ht="12.75">
      <c r="A34" s="9" t="s">
        <v>29</v>
      </c>
      <c r="B34" s="20">
        <v>4000</v>
      </c>
      <c r="C34" s="11"/>
      <c r="E34" s="36" t="s">
        <v>68</v>
      </c>
      <c r="F34" s="30">
        <v>7500</v>
      </c>
      <c r="G34" s="31"/>
      <c r="N34" s="16"/>
    </row>
    <row r="35" spans="1:7" ht="12.75">
      <c r="A35" s="9" t="s">
        <v>40</v>
      </c>
      <c r="B35" s="20">
        <v>2000</v>
      </c>
      <c r="C35" s="11"/>
      <c r="E35" s="36" t="s">
        <v>70</v>
      </c>
      <c r="F35" s="30">
        <v>2500</v>
      </c>
      <c r="G35" s="31"/>
    </row>
    <row r="36" spans="1:7" ht="12.75">
      <c r="A36" s="9" t="s">
        <v>30</v>
      </c>
      <c r="B36" s="20">
        <v>30000</v>
      </c>
      <c r="C36" s="11"/>
      <c r="E36" s="7"/>
      <c r="F36" s="30"/>
      <c r="G36" s="31"/>
    </row>
    <row r="37" spans="1:10" ht="12.75">
      <c r="A37" s="9" t="s">
        <v>31</v>
      </c>
      <c r="B37" s="20">
        <v>1400</v>
      </c>
      <c r="C37" s="11"/>
      <c r="E37" s="25" t="s">
        <v>43</v>
      </c>
      <c r="F37" s="30"/>
      <c r="G37" s="35">
        <f>SUM(F38:F48)</f>
        <v>90000</v>
      </c>
      <c r="J37" s="26"/>
    </row>
    <row r="38" spans="1:10" ht="12.75">
      <c r="A38" s="9" t="s">
        <v>32</v>
      </c>
      <c r="B38" s="20">
        <v>250</v>
      </c>
      <c r="C38" s="11"/>
      <c r="E38" s="26" t="s">
        <v>58</v>
      </c>
      <c r="F38" s="30"/>
      <c r="H38" s="38"/>
      <c r="J38" s="33"/>
    </row>
    <row r="39" spans="1:10" ht="12.75">
      <c r="A39" s="9" t="s">
        <v>33</v>
      </c>
      <c r="B39" s="20">
        <v>400</v>
      </c>
      <c r="C39" s="11"/>
      <c r="E39" s="33" t="s">
        <v>59</v>
      </c>
      <c r="F39" s="31">
        <v>12500</v>
      </c>
      <c r="J39" s="33"/>
    </row>
    <row r="40" spans="1:10" ht="12.75">
      <c r="A40" s="9" t="s">
        <v>34</v>
      </c>
      <c r="B40" s="20">
        <v>2000</v>
      </c>
      <c r="C40" s="11"/>
      <c r="E40" s="33" t="s">
        <v>60</v>
      </c>
      <c r="F40" s="30">
        <v>4500</v>
      </c>
      <c r="G40" s="1"/>
      <c r="J40" s="33"/>
    </row>
    <row r="41" spans="1:10" ht="12.75">
      <c r="A41" s="9" t="s">
        <v>35</v>
      </c>
      <c r="B41" s="20">
        <v>2000</v>
      </c>
      <c r="C41" s="11"/>
      <c r="E41" s="33" t="s">
        <v>61</v>
      </c>
      <c r="F41" s="30">
        <v>7500</v>
      </c>
      <c r="G41" s="1"/>
      <c r="J41" s="33"/>
    </row>
    <row r="42" spans="1:10" ht="12.75">
      <c r="A42" s="9" t="s">
        <v>36</v>
      </c>
      <c r="B42" s="20">
        <v>1000</v>
      </c>
      <c r="C42" s="11"/>
      <c r="E42" s="33" t="s">
        <v>62</v>
      </c>
      <c r="F42" s="31">
        <v>2500</v>
      </c>
      <c r="J42" s="34"/>
    </row>
    <row r="43" spans="1:10" ht="12.75">
      <c r="A43" s="17"/>
      <c r="B43" s="19"/>
      <c r="C43" s="11"/>
      <c r="E43" s="34" t="s">
        <v>63</v>
      </c>
      <c r="F43" s="31">
        <v>4000</v>
      </c>
      <c r="J43" s="34"/>
    </row>
    <row r="44" spans="1:7" ht="12.75">
      <c r="A44" s="5" t="s">
        <v>37</v>
      </c>
      <c r="C44" s="6">
        <f>SUM(B45:B46)</f>
        <v>130000</v>
      </c>
      <c r="E44" s="34" t="s">
        <v>64</v>
      </c>
      <c r="F44" s="31">
        <v>6000</v>
      </c>
      <c r="G44" s="31"/>
    </row>
    <row r="45" spans="1:6" ht="12.75">
      <c r="A45" s="9" t="s">
        <v>38</v>
      </c>
      <c r="B45" s="20">
        <v>50000</v>
      </c>
      <c r="C45" s="11"/>
      <c r="E45" s="26" t="s">
        <v>72</v>
      </c>
      <c r="F45" s="31"/>
    </row>
    <row r="46" spans="1:6" ht="12.75">
      <c r="A46" s="9" t="s">
        <v>39</v>
      </c>
      <c r="B46" s="20">
        <v>80000</v>
      </c>
      <c r="C46" s="11"/>
      <c r="E46" s="34" t="s">
        <v>65</v>
      </c>
      <c r="F46" s="31">
        <v>500</v>
      </c>
    </row>
    <row r="47" spans="3:6" ht="12.75">
      <c r="C47" s="39"/>
      <c r="E47" s="33" t="s">
        <v>44</v>
      </c>
      <c r="F47" s="31">
        <v>2500</v>
      </c>
    </row>
    <row r="48" spans="5:6" ht="12.75">
      <c r="E48" s="33" t="s">
        <v>71</v>
      </c>
      <c r="F48" s="31">
        <v>50000</v>
      </c>
    </row>
    <row r="50" spans="1:7" ht="15.75" thickBot="1">
      <c r="A50" s="41" t="s">
        <v>73</v>
      </c>
      <c r="B50" s="42"/>
      <c r="C50" s="43">
        <f>SUM(C1:C46)</f>
        <v>425750</v>
      </c>
      <c r="E50" s="46" t="s">
        <v>74</v>
      </c>
      <c r="G50" s="45">
        <f>SUM(G4:G49)</f>
        <v>450100</v>
      </c>
    </row>
    <row r="51" ht="13.5" thickTop="1"/>
    <row r="52" spans="3:7" ht="12.75">
      <c r="C52" s="21"/>
      <c r="G52" s="40"/>
    </row>
  </sheetData>
  <mergeCells count="1">
    <mergeCell ref="E2:I2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7"/>
  <sheetViews>
    <sheetView workbookViewId="0" topLeftCell="A1">
      <selection activeCell="C20" sqref="C20"/>
    </sheetView>
  </sheetViews>
  <sheetFormatPr defaultColWidth="9.140625" defaultRowHeight="12.75"/>
  <cols>
    <col min="1" max="1" width="35.421875" style="1" customWidth="1"/>
    <col min="2" max="2" width="10.140625" style="21" bestFit="1" customWidth="1"/>
    <col min="3" max="3" width="14.00390625" style="1" bestFit="1" customWidth="1"/>
    <col min="4" max="4" width="3.140625" style="1" customWidth="1"/>
    <col min="5" max="5" width="29.421875" style="1" customWidth="1"/>
    <col min="6" max="6" width="12.28125" style="1" bestFit="1" customWidth="1"/>
    <col min="7" max="7" width="15.57421875" style="2" bestFit="1" customWidth="1"/>
    <col min="8" max="8" width="10.8515625" style="1" bestFit="1" customWidth="1"/>
    <col min="9" max="9" width="4.57421875" style="1" customWidth="1"/>
    <col min="10" max="11" width="9.140625" style="1" customWidth="1"/>
    <col min="12" max="12" width="10.140625" style="1" bestFit="1" customWidth="1"/>
    <col min="13" max="16" width="9.140625" style="1" customWidth="1"/>
    <col min="17" max="17" width="10.140625" style="1" bestFit="1" customWidth="1"/>
    <col min="18" max="16384" width="9.140625" style="1" customWidth="1"/>
  </cols>
  <sheetData>
    <row r="1" ht="13.5" thickBot="1"/>
    <row r="2" spans="1:7" ht="13.5" thickBot="1">
      <c r="A2" s="3" t="s">
        <v>77</v>
      </c>
      <c r="B2" s="18"/>
      <c r="C2" s="4" t="s">
        <v>1</v>
      </c>
      <c r="G2" s="1"/>
    </row>
    <row r="4" spans="1:7" ht="12.75">
      <c r="A4" s="5" t="s">
        <v>2</v>
      </c>
      <c r="B4" s="19"/>
      <c r="C4" s="6">
        <v>45600</v>
      </c>
      <c r="G4" s="1"/>
    </row>
    <row r="5" spans="1:8" ht="12.75">
      <c r="A5" s="5" t="s">
        <v>9</v>
      </c>
      <c r="B5" s="19"/>
      <c r="C5" s="6">
        <v>72000</v>
      </c>
      <c r="E5" s="26"/>
      <c r="F5" s="31"/>
      <c r="H5" s="13"/>
    </row>
    <row r="6" spans="1:7" ht="12.75">
      <c r="A6" s="5" t="s">
        <v>14</v>
      </c>
      <c r="B6" s="19"/>
      <c r="C6" s="6">
        <v>60000</v>
      </c>
      <c r="E6" s="12"/>
      <c r="F6" s="31"/>
      <c r="G6" s="31"/>
    </row>
    <row r="7" spans="1:12" ht="12.75">
      <c r="A7" s="5" t="s">
        <v>21</v>
      </c>
      <c r="B7" s="19"/>
      <c r="C7" s="6">
        <v>70000</v>
      </c>
      <c r="G7" s="1"/>
      <c r="I7" s="12"/>
      <c r="J7" s="12"/>
      <c r="K7" s="14"/>
      <c r="L7" s="2"/>
    </row>
    <row r="8" spans="1:6" ht="12.75">
      <c r="A8" s="5" t="s">
        <v>27</v>
      </c>
      <c r="B8" s="19"/>
      <c r="C8" s="6">
        <v>48150</v>
      </c>
      <c r="E8" s="26"/>
      <c r="F8" s="31"/>
    </row>
    <row r="9" spans="1:6" ht="12.75">
      <c r="A9" s="5" t="s">
        <v>37</v>
      </c>
      <c r="C9" s="6">
        <v>130000</v>
      </c>
      <c r="E9" s="26"/>
      <c r="F9" s="31"/>
    </row>
    <row r="10" spans="1:7" ht="12.75">
      <c r="A10" s="25" t="s">
        <v>41</v>
      </c>
      <c r="B10" s="30"/>
      <c r="C10" s="35">
        <v>10000</v>
      </c>
      <c r="E10" s="12"/>
      <c r="F10" s="31"/>
      <c r="G10" s="31"/>
    </row>
    <row r="11" spans="1:7" ht="12.75">
      <c r="A11" s="25" t="s">
        <v>51</v>
      </c>
      <c r="B11" s="31"/>
      <c r="C11" s="35">
        <v>39900</v>
      </c>
      <c r="G11" s="1"/>
    </row>
    <row r="12" spans="1:8" ht="12.75">
      <c r="A12" s="25" t="s">
        <v>57</v>
      </c>
      <c r="B12" s="30"/>
      <c r="C12" s="35">
        <v>13200</v>
      </c>
      <c r="E12" s="29"/>
      <c r="F12" s="31"/>
      <c r="G12" s="31"/>
      <c r="H12" s="37"/>
    </row>
    <row r="13" spans="1:14" ht="12.75">
      <c r="A13" s="28" t="s">
        <v>45</v>
      </c>
      <c r="B13" s="31"/>
      <c r="C13" s="35">
        <v>297000</v>
      </c>
      <c r="E13" s="29"/>
      <c r="F13" s="31"/>
      <c r="G13" s="31"/>
      <c r="N13" s="25"/>
    </row>
    <row r="14" spans="1:7" ht="12.75">
      <c r="A14" s="25" t="s">
        <v>43</v>
      </c>
      <c r="B14" s="30"/>
      <c r="C14" s="48">
        <v>90000</v>
      </c>
      <c r="E14" s="29"/>
      <c r="F14" s="31"/>
      <c r="G14" s="31"/>
    </row>
    <row r="15" spans="1:17" ht="13.5" thickBot="1">
      <c r="A15" s="49" t="s">
        <v>78</v>
      </c>
      <c r="C15" s="76">
        <f>SUM(C4:C14)</f>
        <v>875850</v>
      </c>
      <c r="E15" s="29"/>
      <c r="F15" s="31"/>
      <c r="G15" s="31"/>
      <c r="N15" s="12"/>
      <c r="O15" s="12"/>
      <c r="Q15" s="2"/>
    </row>
    <row r="16" spans="5:15" ht="13.5" thickTop="1">
      <c r="E16" s="29"/>
      <c r="F16" s="31"/>
      <c r="G16" s="31"/>
      <c r="J16" s="7"/>
      <c r="K16" s="8"/>
      <c r="N16" s="12"/>
      <c r="O16" s="12"/>
    </row>
    <row r="17" spans="6:12" ht="12.75">
      <c r="F17" s="31"/>
      <c r="G17" s="31"/>
      <c r="J17" s="7"/>
      <c r="K17" s="8"/>
      <c r="L17" s="2"/>
    </row>
    <row r="18" spans="7:17" ht="12.75">
      <c r="G18" s="1"/>
      <c r="I18" s="7"/>
      <c r="J18" s="7"/>
      <c r="L18" s="2"/>
      <c r="Q18" s="2"/>
    </row>
    <row r="19" spans="5:12" ht="12.75">
      <c r="E19" s="26"/>
      <c r="I19" s="31"/>
      <c r="J19" s="12"/>
      <c r="K19" s="8"/>
      <c r="L19" s="2"/>
    </row>
    <row r="20" spans="5:17" ht="12.75">
      <c r="E20" s="33"/>
      <c r="F20" s="31"/>
      <c r="G20" s="31"/>
      <c r="I20" s="8"/>
      <c r="J20" s="7"/>
      <c r="K20" s="8"/>
      <c r="L20" s="2"/>
      <c r="Q20" s="2"/>
    </row>
    <row r="21" spans="5:12" ht="12.75">
      <c r="E21" s="33"/>
      <c r="F21" s="31"/>
      <c r="G21" s="31"/>
      <c r="I21" s="12"/>
      <c r="J21" s="12"/>
      <c r="K21" s="14"/>
      <c r="L21" s="2"/>
    </row>
    <row r="22" spans="5:12" ht="12.75">
      <c r="E22" s="33"/>
      <c r="F22" s="31"/>
      <c r="G22" s="31"/>
      <c r="I22" s="12"/>
      <c r="J22" s="12"/>
      <c r="K22" s="14"/>
      <c r="L22" s="2"/>
    </row>
    <row r="23" spans="5:7" ht="12.75">
      <c r="E23" s="33"/>
      <c r="F23" s="31"/>
      <c r="G23" s="31"/>
    </row>
    <row r="24" spans="5:7" ht="12.75">
      <c r="E24" s="34"/>
      <c r="F24" s="31"/>
      <c r="G24" s="31"/>
    </row>
    <row r="25" spans="5:7" ht="12.75">
      <c r="E25" s="34"/>
      <c r="F25" s="31"/>
      <c r="G25" s="31"/>
    </row>
    <row r="26" spans="5:7" ht="12.75">
      <c r="E26" s="16"/>
      <c r="F26" s="31"/>
      <c r="G26" s="35"/>
    </row>
    <row r="27" spans="1:14" s="16" customFormat="1" ht="12.75">
      <c r="A27" s="1"/>
      <c r="B27" s="21"/>
      <c r="C27" s="1"/>
      <c r="E27" s="33"/>
      <c r="F27" s="31"/>
      <c r="G27" s="32"/>
      <c r="H27" s="1"/>
      <c r="N27" s="27"/>
    </row>
    <row r="28" spans="5:8" ht="12.75">
      <c r="E28" s="33"/>
      <c r="F28" s="31"/>
      <c r="G28" s="31"/>
      <c r="H28" s="16"/>
    </row>
    <row r="29" spans="5:11" ht="12.75">
      <c r="E29" s="33"/>
      <c r="F29" s="31"/>
      <c r="G29" s="31"/>
      <c r="I29" s="7"/>
      <c r="J29" s="7"/>
      <c r="K29" s="8"/>
    </row>
    <row r="30" spans="5:14" ht="12.75">
      <c r="E30" s="16"/>
      <c r="F30" s="31"/>
      <c r="G30" s="35"/>
      <c r="J30" s="7"/>
      <c r="K30" s="8"/>
      <c r="L30" s="2"/>
      <c r="N30" s="16"/>
    </row>
    <row r="31" spans="5:14" ht="12.75">
      <c r="E31" s="36"/>
      <c r="F31" s="30"/>
      <c r="G31" s="31"/>
      <c r="N31" s="16"/>
    </row>
    <row r="32" spans="5:14" ht="12.75">
      <c r="E32" s="36"/>
      <c r="F32" s="30"/>
      <c r="G32" s="31"/>
      <c r="N32" s="16"/>
    </row>
    <row r="33" spans="5:7" ht="12.75">
      <c r="E33" s="36"/>
      <c r="F33" s="31"/>
      <c r="G33" s="31"/>
    </row>
    <row r="34" spans="5:14" ht="12.75">
      <c r="E34" s="36"/>
      <c r="F34" s="30"/>
      <c r="G34" s="31"/>
      <c r="N34" s="16"/>
    </row>
    <row r="35" spans="5:7" ht="12.75">
      <c r="E35" s="36"/>
      <c r="F35" s="30"/>
      <c r="G35" s="31"/>
    </row>
    <row r="36" spans="5:7" ht="12.75">
      <c r="E36" s="7"/>
      <c r="F36" s="30"/>
      <c r="G36" s="31"/>
    </row>
    <row r="37" spans="7:10" ht="12.75">
      <c r="G37" s="1"/>
      <c r="J37" s="26"/>
    </row>
    <row r="38" spans="5:10" ht="12.75">
      <c r="E38" s="26"/>
      <c r="F38" s="30"/>
      <c r="H38" s="38"/>
      <c r="J38" s="33"/>
    </row>
    <row r="39" spans="5:10" ht="12.75">
      <c r="E39" s="33"/>
      <c r="F39" s="31"/>
      <c r="J39" s="33"/>
    </row>
    <row r="40" spans="5:10" ht="12.75">
      <c r="E40" s="33"/>
      <c r="F40" s="30"/>
      <c r="G40" s="1"/>
      <c r="J40" s="33"/>
    </row>
    <row r="41" spans="5:10" ht="12.75">
      <c r="E41" s="33"/>
      <c r="F41" s="30"/>
      <c r="G41" s="1"/>
      <c r="J41" s="33"/>
    </row>
    <row r="42" spans="5:10" ht="12.75">
      <c r="E42" s="33"/>
      <c r="F42" s="31"/>
      <c r="J42" s="34"/>
    </row>
    <row r="43" spans="5:10" ht="12.75">
      <c r="E43" s="34"/>
      <c r="F43" s="31"/>
      <c r="J43" s="34"/>
    </row>
    <row r="44" spans="5:7" ht="12.75">
      <c r="E44" s="34"/>
      <c r="F44" s="31"/>
      <c r="G44" s="31"/>
    </row>
    <row r="45" spans="5:6" ht="12.75">
      <c r="E45" s="26"/>
      <c r="F45" s="31"/>
    </row>
    <row r="46" spans="5:6" ht="12.75">
      <c r="E46" s="34"/>
      <c r="F46" s="31"/>
    </row>
    <row r="47" ht="12.75">
      <c r="G47" s="4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B13" sqref="B13"/>
    </sheetView>
  </sheetViews>
  <sheetFormatPr defaultColWidth="9.140625" defaultRowHeight="12.75"/>
  <sheetData>
    <row r="1" ht="12.75">
      <c r="A1" s="51" t="s">
        <v>80</v>
      </c>
    </row>
    <row r="3" spans="1:2" ht="12.75">
      <c r="A3" t="s">
        <v>81</v>
      </c>
      <c r="B3" t="s">
        <v>82</v>
      </c>
    </row>
    <row r="4" spans="1:2" ht="12.75">
      <c r="A4">
        <v>1</v>
      </c>
      <c r="B4" t="s">
        <v>37</v>
      </c>
    </row>
    <row r="5" spans="1:2" ht="12.75">
      <c r="A5">
        <v>2</v>
      </c>
      <c r="B5" t="s">
        <v>83</v>
      </c>
    </row>
    <row r="6" spans="1:2" ht="12.75">
      <c r="A6">
        <v>3</v>
      </c>
      <c r="B6" t="s">
        <v>84</v>
      </c>
    </row>
    <row r="7" spans="1:2" ht="12.75">
      <c r="A7">
        <v>4</v>
      </c>
      <c r="B7" t="s">
        <v>85</v>
      </c>
    </row>
    <row r="8" spans="1:2" ht="12.75">
      <c r="A8">
        <v>5</v>
      </c>
      <c r="B8" t="s">
        <v>43</v>
      </c>
    </row>
    <row r="9" spans="1:2" ht="12.75">
      <c r="A9">
        <v>6</v>
      </c>
      <c r="B9" t="s">
        <v>86</v>
      </c>
    </row>
    <row r="10" spans="1:2" ht="12.75">
      <c r="A10">
        <v>7</v>
      </c>
      <c r="B10" t="s">
        <v>87</v>
      </c>
    </row>
    <row r="11" spans="1:2" ht="12.75">
      <c r="A11">
        <v>8</v>
      </c>
      <c r="B11" t="s">
        <v>88</v>
      </c>
    </row>
    <row r="12" spans="1:2" ht="12.75">
      <c r="A12">
        <v>9</v>
      </c>
      <c r="B12" t="s">
        <v>100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S52"/>
  <sheetViews>
    <sheetView workbookViewId="0" topLeftCell="A22">
      <selection activeCell="H52" sqref="H52"/>
    </sheetView>
  </sheetViews>
  <sheetFormatPr defaultColWidth="9.140625" defaultRowHeight="12.75"/>
  <cols>
    <col min="1" max="1" width="35.421875" style="1" customWidth="1"/>
    <col min="2" max="2" width="10.140625" style="21" bestFit="1" customWidth="1"/>
    <col min="3" max="3" width="10.140625" style="21" customWidth="1"/>
    <col min="4" max="4" width="14.00390625" style="1" bestFit="1" customWidth="1"/>
    <col min="5" max="5" width="3.140625" style="1" customWidth="1"/>
    <col min="6" max="6" width="29.421875" style="1" customWidth="1"/>
    <col min="7" max="7" width="12.28125" style="1" bestFit="1" customWidth="1"/>
    <col min="8" max="8" width="12.28125" style="1" customWidth="1"/>
    <col min="9" max="9" width="15.57421875" style="2" bestFit="1" customWidth="1"/>
    <col min="10" max="10" width="10.8515625" style="1" bestFit="1" customWidth="1"/>
    <col min="11" max="11" width="4.57421875" style="1" customWidth="1"/>
    <col min="12" max="13" width="9.140625" style="1" customWidth="1"/>
    <col min="14" max="14" width="10.140625" style="1" bestFit="1" customWidth="1"/>
    <col min="15" max="18" width="9.140625" style="1" customWidth="1"/>
    <col min="19" max="19" width="10.140625" style="1" bestFit="1" customWidth="1"/>
    <col min="20" max="16384" width="9.140625" style="1" customWidth="1"/>
  </cols>
  <sheetData>
    <row r="1" ht="13.5" thickBot="1"/>
    <row r="2" spans="1:11" ht="13.5" thickBot="1">
      <c r="A2" s="3" t="s">
        <v>0</v>
      </c>
      <c r="B2" s="18"/>
      <c r="C2" s="18"/>
      <c r="D2" s="4" t="s">
        <v>1</v>
      </c>
      <c r="F2" s="113" t="s">
        <v>76</v>
      </c>
      <c r="G2" s="114"/>
      <c r="H2" s="114"/>
      <c r="I2" s="114"/>
      <c r="J2" s="114"/>
      <c r="K2" s="115"/>
    </row>
    <row r="3" spans="3:8" ht="12.75">
      <c r="C3" s="50" t="s">
        <v>79</v>
      </c>
      <c r="H3" s="50" t="s">
        <v>79</v>
      </c>
    </row>
    <row r="4" spans="1:9" ht="12.75">
      <c r="A4" s="5" t="s">
        <v>2</v>
      </c>
      <c r="B4" s="19"/>
      <c r="C4" s="19"/>
      <c r="D4" s="6">
        <f>SUM(B5:B10)</f>
        <v>45600</v>
      </c>
      <c r="F4" s="25" t="s">
        <v>41</v>
      </c>
      <c r="G4" s="30"/>
      <c r="H4" s="30"/>
      <c r="I4" s="35">
        <f>SUM(G5)</f>
        <v>10000</v>
      </c>
    </row>
    <row r="5" spans="1:10" ht="12.75">
      <c r="A5" s="9" t="s">
        <v>3</v>
      </c>
      <c r="B5" s="22">
        <v>1600</v>
      </c>
      <c r="C5" s="52">
        <v>6</v>
      </c>
      <c r="D5" s="11"/>
      <c r="F5" s="26" t="s">
        <v>42</v>
      </c>
      <c r="G5" s="31">
        <v>10000</v>
      </c>
      <c r="H5" s="55">
        <v>6</v>
      </c>
      <c r="J5" s="13"/>
    </row>
    <row r="6" spans="1:9" ht="12.75">
      <c r="A6" s="9" t="s">
        <v>4</v>
      </c>
      <c r="B6" s="24">
        <v>21000</v>
      </c>
      <c r="C6" s="53">
        <v>4</v>
      </c>
      <c r="D6" s="10"/>
      <c r="F6" s="12"/>
      <c r="G6" s="31"/>
      <c r="H6" s="55"/>
      <c r="I6" s="31"/>
    </row>
    <row r="7" spans="1:14" ht="12.75">
      <c r="A7" s="9" t="s">
        <v>5</v>
      </c>
      <c r="B7" s="24">
        <v>4000</v>
      </c>
      <c r="C7" s="53">
        <v>3</v>
      </c>
      <c r="D7" s="10"/>
      <c r="F7" s="25" t="s">
        <v>51</v>
      </c>
      <c r="G7" s="31"/>
      <c r="H7" s="55"/>
      <c r="I7" s="35">
        <f>SUM(G8:G9)</f>
        <v>39900</v>
      </c>
      <c r="K7" s="12"/>
      <c r="L7" s="12"/>
      <c r="M7" s="14"/>
      <c r="N7" s="2"/>
    </row>
    <row r="8" spans="1:8" ht="12.75">
      <c r="A8" s="9" t="s">
        <v>6</v>
      </c>
      <c r="B8" s="24">
        <v>10000</v>
      </c>
      <c r="C8" s="53">
        <v>1</v>
      </c>
      <c r="D8" s="10"/>
      <c r="F8" s="26" t="s">
        <v>52</v>
      </c>
      <c r="G8" s="31">
        <v>10000</v>
      </c>
      <c r="H8" s="55">
        <v>9</v>
      </c>
    </row>
    <row r="9" spans="1:8" ht="12.75">
      <c r="A9" s="9" t="s">
        <v>7</v>
      </c>
      <c r="B9" s="22">
        <v>600</v>
      </c>
      <c r="C9" s="52">
        <v>6</v>
      </c>
      <c r="D9" s="11"/>
      <c r="F9" s="26" t="s">
        <v>69</v>
      </c>
      <c r="G9" s="31">
        <v>29900</v>
      </c>
      <c r="H9" s="55">
        <v>9</v>
      </c>
    </row>
    <row r="10" spans="1:9" ht="12.75">
      <c r="A10" s="15" t="s">
        <v>8</v>
      </c>
      <c r="B10" s="22">
        <v>8400</v>
      </c>
      <c r="C10" s="52">
        <v>3</v>
      </c>
      <c r="D10" s="11"/>
      <c r="F10" s="12"/>
      <c r="G10" s="31"/>
      <c r="H10" s="55"/>
      <c r="I10" s="31"/>
    </row>
    <row r="11" spans="3:9" ht="12.75">
      <c r="C11" s="54"/>
      <c r="F11" s="25" t="s">
        <v>57</v>
      </c>
      <c r="G11" s="30"/>
      <c r="H11" s="56"/>
      <c r="I11" s="35">
        <f>SUM(G12:G16)</f>
        <v>13200</v>
      </c>
    </row>
    <row r="12" spans="1:10" ht="12.75">
      <c r="A12" s="5" t="s">
        <v>9</v>
      </c>
      <c r="B12" s="19"/>
      <c r="C12" s="53"/>
      <c r="D12" s="6">
        <f>SUM(B13:B16)</f>
        <v>72000</v>
      </c>
      <c r="F12" s="29" t="s">
        <v>56</v>
      </c>
      <c r="G12" s="31">
        <v>1000</v>
      </c>
      <c r="H12" s="55">
        <v>8</v>
      </c>
      <c r="I12" s="31"/>
      <c r="J12" s="37"/>
    </row>
    <row r="13" spans="1:16" ht="12.75">
      <c r="A13" s="9" t="s">
        <v>10</v>
      </c>
      <c r="B13" s="22">
        <v>25000</v>
      </c>
      <c r="C13" s="52">
        <v>9</v>
      </c>
      <c r="D13" s="16"/>
      <c r="F13" s="29" t="s">
        <v>53</v>
      </c>
      <c r="G13" s="31">
        <v>1500</v>
      </c>
      <c r="H13" s="55">
        <v>8</v>
      </c>
      <c r="I13" s="31"/>
      <c r="P13" s="25"/>
    </row>
    <row r="14" spans="1:9" ht="12.75">
      <c r="A14" s="9" t="s">
        <v>11</v>
      </c>
      <c r="B14" s="20">
        <v>4000</v>
      </c>
      <c r="C14" s="52">
        <v>9</v>
      </c>
      <c r="D14" s="11"/>
      <c r="F14" s="29" t="s">
        <v>54</v>
      </c>
      <c r="G14" s="31">
        <v>5000</v>
      </c>
      <c r="H14" s="55">
        <v>8</v>
      </c>
      <c r="I14" s="31"/>
    </row>
    <row r="15" spans="1:19" ht="12.75">
      <c r="A15" s="9" t="s">
        <v>12</v>
      </c>
      <c r="B15" s="20">
        <v>3000</v>
      </c>
      <c r="C15" s="52">
        <v>4</v>
      </c>
      <c r="D15" s="11"/>
      <c r="F15" s="29" t="s">
        <v>55</v>
      </c>
      <c r="G15" s="31">
        <v>500</v>
      </c>
      <c r="H15" s="55">
        <v>8</v>
      </c>
      <c r="I15" s="31"/>
      <c r="P15" s="12"/>
      <c r="Q15" s="12"/>
      <c r="S15" s="2"/>
    </row>
    <row r="16" spans="1:17" ht="12.75">
      <c r="A16" s="9" t="s">
        <v>13</v>
      </c>
      <c r="B16" s="20">
        <v>40000</v>
      </c>
      <c r="C16" s="52">
        <v>1</v>
      </c>
      <c r="F16" s="29" t="s">
        <v>15</v>
      </c>
      <c r="G16" s="31">
        <v>5200</v>
      </c>
      <c r="H16" s="55">
        <v>8</v>
      </c>
      <c r="I16" s="31"/>
      <c r="L16" s="7"/>
      <c r="M16" s="8"/>
      <c r="P16" s="12"/>
      <c r="Q16" s="12"/>
    </row>
    <row r="17" spans="1:14" ht="12.75">
      <c r="A17" s="9"/>
      <c r="B17" s="20"/>
      <c r="C17" s="52"/>
      <c r="G17" s="31"/>
      <c r="H17" s="55"/>
      <c r="I17" s="31"/>
      <c r="L17" s="7"/>
      <c r="M17" s="8"/>
      <c r="N17" s="2"/>
    </row>
    <row r="18" spans="1:19" ht="12.75">
      <c r="A18" s="5" t="s">
        <v>14</v>
      </c>
      <c r="B18" s="19"/>
      <c r="C18" s="53"/>
      <c r="D18" s="6">
        <f>SUM(B19:B23)</f>
        <v>60000</v>
      </c>
      <c r="F18" s="28" t="s">
        <v>45</v>
      </c>
      <c r="G18" s="31"/>
      <c r="H18" s="55"/>
      <c r="I18" s="35">
        <f>SUM(G19:G35)</f>
        <v>297000</v>
      </c>
      <c r="K18" s="7"/>
      <c r="L18" s="7"/>
      <c r="N18" s="2"/>
      <c r="S18" s="2"/>
    </row>
    <row r="19" spans="1:14" ht="12.75">
      <c r="A19" s="9" t="s">
        <v>16</v>
      </c>
      <c r="B19" s="24">
        <v>21000</v>
      </c>
      <c r="C19" s="53">
        <v>4</v>
      </c>
      <c r="D19" s="11"/>
      <c r="F19" s="26" t="s">
        <v>58</v>
      </c>
      <c r="H19" s="54"/>
      <c r="K19" s="31"/>
      <c r="L19" s="12"/>
      <c r="M19" s="8"/>
      <c r="N19" s="2"/>
    </row>
    <row r="20" spans="1:19" ht="12.75">
      <c r="A20" s="9" t="s">
        <v>17</v>
      </c>
      <c r="B20" s="24">
        <v>1000</v>
      </c>
      <c r="C20" s="53">
        <v>6</v>
      </c>
      <c r="D20" s="11"/>
      <c r="F20" s="33" t="s">
        <v>59</v>
      </c>
      <c r="G20" s="31">
        <v>2250</v>
      </c>
      <c r="H20" s="55">
        <v>9</v>
      </c>
      <c r="I20" s="31"/>
      <c r="K20" s="8"/>
      <c r="L20" s="7"/>
      <c r="M20" s="8"/>
      <c r="N20" s="2"/>
      <c r="S20" s="2"/>
    </row>
    <row r="21" spans="1:14" ht="12.75">
      <c r="A21" s="9" t="s">
        <v>18</v>
      </c>
      <c r="B21" s="20">
        <v>6000</v>
      </c>
      <c r="C21" s="52">
        <v>8</v>
      </c>
      <c r="D21" s="11"/>
      <c r="F21" s="33" t="s">
        <v>60</v>
      </c>
      <c r="G21" s="31">
        <v>800</v>
      </c>
      <c r="H21" s="55">
        <v>9</v>
      </c>
      <c r="I21" s="31"/>
      <c r="K21" s="12"/>
      <c r="L21" s="12"/>
      <c r="M21" s="14"/>
      <c r="N21" s="2"/>
    </row>
    <row r="22" spans="1:14" ht="12.75">
      <c r="A22" s="9" t="s">
        <v>19</v>
      </c>
      <c r="B22" s="20">
        <v>12000</v>
      </c>
      <c r="C22" s="52">
        <v>5</v>
      </c>
      <c r="D22" s="11"/>
      <c r="F22" s="33" t="s">
        <v>61</v>
      </c>
      <c r="G22" s="31">
        <v>2500</v>
      </c>
      <c r="H22" s="55">
        <v>9</v>
      </c>
      <c r="I22" s="31"/>
      <c r="K22" s="12"/>
      <c r="L22" s="12"/>
      <c r="M22" s="14"/>
      <c r="N22" s="2"/>
    </row>
    <row r="23" spans="1:9" ht="12.75">
      <c r="A23" s="9" t="s">
        <v>20</v>
      </c>
      <c r="B23" s="20">
        <v>20000</v>
      </c>
      <c r="C23" s="52">
        <v>1</v>
      </c>
      <c r="D23" s="11"/>
      <c r="F23" s="33" t="s">
        <v>62</v>
      </c>
      <c r="G23" s="31">
        <v>500</v>
      </c>
      <c r="H23" s="55">
        <v>9</v>
      </c>
      <c r="I23" s="31"/>
    </row>
    <row r="24" spans="1:9" ht="12.75">
      <c r="A24" s="16"/>
      <c r="B24" s="23"/>
      <c r="C24" s="54"/>
      <c r="D24" s="16"/>
      <c r="F24" s="34" t="s">
        <v>63</v>
      </c>
      <c r="G24" s="31">
        <v>1200</v>
      </c>
      <c r="H24" s="55">
        <v>9</v>
      </c>
      <c r="I24" s="31"/>
    </row>
    <row r="25" spans="1:9" ht="12.75">
      <c r="A25" s="5" t="s">
        <v>21</v>
      </c>
      <c r="B25" s="19"/>
      <c r="C25" s="53"/>
      <c r="D25" s="6">
        <f>SUM(B26:B30)</f>
        <v>70000</v>
      </c>
      <c r="F25" s="34" t="s">
        <v>64</v>
      </c>
      <c r="G25" s="31">
        <v>750</v>
      </c>
      <c r="H25" s="55">
        <v>9</v>
      </c>
      <c r="I25" s="31"/>
    </row>
    <row r="26" spans="1:9" ht="12.75">
      <c r="A26" s="9" t="s">
        <v>22</v>
      </c>
      <c r="B26" s="24">
        <v>30000</v>
      </c>
      <c r="C26" s="53">
        <v>4</v>
      </c>
      <c r="D26" s="11"/>
      <c r="F26" s="16" t="s">
        <v>46</v>
      </c>
      <c r="G26" s="31"/>
      <c r="H26" s="55"/>
      <c r="I26" s="35"/>
    </row>
    <row r="27" spans="1:16" s="16" customFormat="1" ht="12.75">
      <c r="A27" s="9" t="s">
        <v>23</v>
      </c>
      <c r="B27" s="24">
        <v>20000</v>
      </c>
      <c r="C27" s="53">
        <v>1</v>
      </c>
      <c r="D27" s="11"/>
      <c r="F27" s="33" t="s">
        <v>47</v>
      </c>
      <c r="G27" s="31">
        <v>170000</v>
      </c>
      <c r="H27" s="55">
        <v>1</v>
      </c>
      <c r="I27" s="32"/>
      <c r="J27" s="1"/>
      <c r="P27" s="27"/>
    </row>
    <row r="28" spans="1:10" ht="12.75">
      <c r="A28" s="9" t="s">
        <v>24</v>
      </c>
      <c r="B28" s="24">
        <v>7000</v>
      </c>
      <c r="C28" s="53">
        <v>8</v>
      </c>
      <c r="D28" s="11"/>
      <c r="F28" s="33" t="s">
        <v>48</v>
      </c>
      <c r="G28" s="31">
        <v>50000</v>
      </c>
      <c r="H28" s="55">
        <v>1</v>
      </c>
      <c r="I28" s="31"/>
      <c r="J28" s="16"/>
    </row>
    <row r="29" spans="1:13" ht="12.75">
      <c r="A29" s="9" t="s">
        <v>25</v>
      </c>
      <c r="B29" s="24">
        <v>10000</v>
      </c>
      <c r="C29" s="53">
        <v>1</v>
      </c>
      <c r="D29" s="11"/>
      <c r="F29" s="33" t="s">
        <v>49</v>
      </c>
      <c r="G29" s="31">
        <v>32000</v>
      </c>
      <c r="H29" s="55">
        <v>1</v>
      </c>
      <c r="I29" s="31"/>
      <c r="K29" s="7"/>
      <c r="L29" s="7"/>
      <c r="M29" s="8"/>
    </row>
    <row r="30" spans="1:16" ht="12.75">
      <c r="A30" s="9" t="s">
        <v>26</v>
      </c>
      <c r="B30" s="24">
        <v>3000</v>
      </c>
      <c r="C30" s="53">
        <v>3</v>
      </c>
      <c r="D30" s="11"/>
      <c r="F30" s="16" t="s">
        <v>50</v>
      </c>
      <c r="G30" s="31"/>
      <c r="H30" s="55"/>
      <c r="I30" s="35"/>
      <c r="L30" s="7"/>
      <c r="M30" s="8"/>
      <c r="N30" s="2"/>
      <c r="P30" s="16"/>
    </row>
    <row r="31" spans="3:16" ht="12.75">
      <c r="C31" s="54"/>
      <c r="F31" s="36" t="s">
        <v>66</v>
      </c>
      <c r="G31" s="30">
        <v>7000</v>
      </c>
      <c r="H31" s="56">
        <v>6</v>
      </c>
      <c r="I31" s="31"/>
      <c r="P31" s="16"/>
    </row>
    <row r="32" spans="1:16" ht="12.75">
      <c r="A32" s="5" t="s">
        <v>27</v>
      </c>
      <c r="B32" s="19"/>
      <c r="C32" s="53"/>
      <c r="D32" s="6">
        <f>SUM(B33:B42)</f>
        <v>48150</v>
      </c>
      <c r="F32" s="36" t="s">
        <v>54</v>
      </c>
      <c r="G32" s="30">
        <v>12500</v>
      </c>
      <c r="H32" s="56">
        <v>6</v>
      </c>
      <c r="I32" s="31"/>
      <c r="P32" s="16"/>
    </row>
    <row r="33" spans="1:9" ht="12.75">
      <c r="A33" s="9" t="s">
        <v>28</v>
      </c>
      <c r="B33" s="20">
        <v>5100</v>
      </c>
      <c r="C33" s="52">
        <v>7</v>
      </c>
      <c r="D33" s="11"/>
      <c r="F33" s="36" t="s">
        <v>67</v>
      </c>
      <c r="G33" s="31">
        <v>7500</v>
      </c>
      <c r="H33" s="55">
        <v>6</v>
      </c>
      <c r="I33" s="31"/>
    </row>
    <row r="34" spans="1:16" ht="12.75">
      <c r="A34" s="9" t="s">
        <v>29</v>
      </c>
      <c r="B34" s="20">
        <v>4000</v>
      </c>
      <c r="C34" s="52">
        <v>7</v>
      </c>
      <c r="D34" s="11"/>
      <c r="F34" s="36" t="s">
        <v>68</v>
      </c>
      <c r="G34" s="30">
        <v>7500</v>
      </c>
      <c r="H34" s="56">
        <v>6</v>
      </c>
      <c r="I34" s="31"/>
      <c r="P34" s="16"/>
    </row>
    <row r="35" spans="1:9" ht="12.75">
      <c r="A35" s="9" t="s">
        <v>40</v>
      </c>
      <c r="B35" s="20">
        <v>2000</v>
      </c>
      <c r="C35" s="52">
        <v>7</v>
      </c>
      <c r="D35" s="11"/>
      <c r="F35" s="36" t="s">
        <v>70</v>
      </c>
      <c r="G35" s="30">
        <v>2500</v>
      </c>
      <c r="H35" s="56">
        <v>6</v>
      </c>
      <c r="I35" s="31"/>
    </row>
    <row r="36" spans="1:9" ht="12.75">
      <c r="A36" s="9" t="s">
        <v>30</v>
      </c>
      <c r="B36" s="20">
        <v>30000</v>
      </c>
      <c r="C36" s="52">
        <v>7</v>
      </c>
      <c r="D36" s="11"/>
      <c r="F36" s="7"/>
      <c r="G36" s="30"/>
      <c r="H36" s="56"/>
      <c r="I36" s="31"/>
    </row>
    <row r="37" spans="1:12" ht="12.75">
      <c r="A37" s="9" t="s">
        <v>31</v>
      </c>
      <c r="B37" s="20">
        <v>1400</v>
      </c>
      <c r="C37" s="52">
        <v>2</v>
      </c>
      <c r="D37" s="11"/>
      <c r="F37" s="25" t="s">
        <v>43</v>
      </c>
      <c r="G37" s="30"/>
      <c r="H37" s="56"/>
      <c r="I37" s="35">
        <f>SUM(G38:G48)</f>
        <v>90000</v>
      </c>
      <c r="L37" s="26"/>
    </row>
    <row r="38" spans="1:12" ht="12.75">
      <c r="A38" s="9" t="s">
        <v>32</v>
      </c>
      <c r="B38" s="20">
        <v>250</v>
      </c>
      <c r="C38" s="52">
        <v>2</v>
      </c>
      <c r="D38" s="11"/>
      <c r="F38" s="26" t="s">
        <v>58</v>
      </c>
      <c r="G38" s="30"/>
      <c r="H38" s="56"/>
      <c r="J38" s="38"/>
      <c r="L38" s="33"/>
    </row>
    <row r="39" spans="1:12" ht="12.75">
      <c r="A39" s="9" t="s">
        <v>33</v>
      </c>
      <c r="B39" s="20">
        <v>400</v>
      </c>
      <c r="C39" s="52">
        <v>2</v>
      </c>
      <c r="D39" s="11"/>
      <c r="F39" s="33" t="s">
        <v>59</v>
      </c>
      <c r="G39" s="31">
        <v>12500</v>
      </c>
      <c r="H39" s="55">
        <v>9</v>
      </c>
      <c r="L39" s="33"/>
    </row>
    <row r="40" spans="1:12" ht="12.75">
      <c r="A40" s="9" t="s">
        <v>34</v>
      </c>
      <c r="B40" s="20">
        <v>2000</v>
      </c>
      <c r="C40" s="52">
        <v>2</v>
      </c>
      <c r="D40" s="11"/>
      <c r="F40" s="33" t="s">
        <v>60</v>
      </c>
      <c r="G40" s="30">
        <v>4500</v>
      </c>
      <c r="H40" s="56">
        <v>9</v>
      </c>
      <c r="I40" s="1"/>
      <c r="L40" s="33"/>
    </row>
    <row r="41" spans="1:12" ht="12.75">
      <c r="A41" s="9" t="s">
        <v>35</v>
      </c>
      <c r="B41" s="20">
        <v>2000</v>
      </c>
      <c r="C41" s="52">
        <v>2</v>
      </c>
      <c r="D41" s="11"/>
      <c r="F41" s="33" t="s">
        <v>61</v>
      </c>
      <c r="G41" s="30">
        <v>7500</v>
      </c>
      <c r="H41" s="56">
        <v>9</v>
      </c>
      <c r="I41" s="1"/>
      <c r="L41" s="33"/>
    </row>
    <row r="42" spans="1:12" ht="12.75">
      <c r="A42" s="9" t="s">
        <v>36</v>
      </c>
      <c r="B42" s="20">
        <v>1000</v>
      </c>
      <c r="C42" s="52">
        <v>2</v>
      </c>
      <c r="D42" s="11"/>
      <c r="F42" s="33" t="s">
        <v>62</v>
      </c>
      <c r="G42" s="31">
        <v>2500</v>
      </c>
      <c r="H42" s="55">
        <v>9</v>
      </c>
      <c r="L42" s="34"/>
    </row>
    <row r="43" spans="1:12" ht="12.75">
      <c r="A43" s="17"/>
      <c r="B43" s="19"/>
      <c r="C43" s="53"/>
      <c r="D43" s="11"/>
      <c r="F43" s="34" t="s">
        <v>63</v>
      </c>
      <c r="G43" s="31">
        <v>4000</v>
      </c>
      <c r="H43" s="55">
        <v>9</v>
      </c>
      <c r="L43" s="34"/>
    </row>
    <row r="44" spans="1:9" ht="12.75">
      <c r="A44" s="5" t="s">
        <v>37</v>
      </c>
      <c r="C44" s="54"/>
      <c r="D44" s="6">
        <f>SUM(B45:B46)</f>
        <v>130000</v>
      </c>
      <c r="F44" s="34" t="s">
        <v>64</v>
      </c>
      <c r="G44" s="31">
        <v>6000</v>
      </c>
      <c r="H44" s="55">
        <v>9</v>
      </c>
      <c r="I44" s="31"/>
    </row>
    <row r="45" spans="1:8" ht="12.75">
      <c r="A45" s="9" t="s">
        <v>38</v>
      </c>
      <c r="B45" s="20">
        <v>50000</v>
      </c>
      <c r="C45" s="52">
        <v>1</v>
      </c>
      <c r="D45" s="11"/>
      <c r="F45" s="26" t="s">
        <v>72</v>
      </c>
      <c r="G45" s="31"/>
      <c r="H45" s="55"/>
    </row>
    <row r="46" spans="1:8" ht="12.75">
      <c r="A46" s="9" t="s">
        <v>39</v>
      </c>
      <c r="B46" s="20">
        <v>80000</v>
      </c>
      <c r="C46" s="52">
        <v>1</v>
      </c>
      <c r="D46" s="11"/>
      <c r="F46" s="34" t="s">
        <v>65</v>
      </c>
      <c r="G46" s="31">
        <v>500</v>
      </c>
      <c r="H46" s="55">
        <v>9</v>
      </c>
    </row>
    <row r="47" spans="4:8" ht="12.75">
      <c r="D47" s="39"/>
      <c r="F47" s="33" t="s">
        <v>44</v>
      </c>
      <c r="G47" s="31">
        <v>2500</v>
      </c>
      <c r="H47" s="55">
        <v>9</v>
      </c>
    </row>
    <row r="48" spans="6:8" ht="12.75">
      <c r="F48" s="33" t="s">
        <v>71</v>
      </c>
      <c r="G48" s="31">
        <v>50000</v>
      </c>
      <c r="H48" s="55">
        <v>9</v>
      </c>
    </row>
    <row r="50" spans="1:9" ht="15.75" thickBot="1">
      <c r="A50" s="41" t="s">
        <v>73</v>
      </c>
      <c r="B50" s="42"/>
      <c r="C50" s="42"/>
      <c r="D50" s="43">
        <f>SUM(D1:D46)</f>
        <v>425750</v>
      </c>
      <c r="F50" s="46" t="s">
        <v>74</v>
      </c>
      <c r="I50" s="45">
        <f>SUM(I4:I49)</f>
        <v>450100</v>
      </c>
    </row>
    <row r="51" ht="13.5" thickTop="1"/>
    <row r="52" spans="4:9" ht="12.75">
      <c r="D52" s="21"/>
      <c r="I52" s="40"/>
    </row>
  </sheetData>
  <mergeCells count="1">
    <mergeCell ref="F2:K2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6">
      <selection activeCell="D19" sqref="D19"/>
    </sheetView>
  </sheetViews>
  <sheetFormatPr defaultColWidth="9.140625" defaultRowHeight="12.75"/>
  <cols>
    <col min="1" max="1" width="32.8515625" style="0" bestFit="1" customWidth="1"/>
    <col min="2" max="3" width="12.28125" style="0" bestFit="1" customWidth="1"/>
    <col min="4" max="4" width="29.7109375" style="0" bestFit="1" customWidth="1"/>
    <col min="5" max="6" width="11.28125" style="0" bestFit="1" customWidth="1"/>
  </cols>
  <sheetData>
    <row r="1" spans="1:6" ht="15.75">
      <c r="A1" s="116" t="s">
        <v>75</v>
      </c>
      <c r="B1" s="117"/>
      <c r="C1" s="117"/>
      <c r="D1" s="117"/>
      <c r="E1" s="118"/>
      <c r="F1" s="57"/>
    </row>
    <row r="2" spans="1:6" ht="12.75">
      <c r="A2" s="57"/>
      <c r="B2" s="30"/>
      <c r="C2" s="57"/>
      <c r="D2" s="57"/>
      <c r="E2" s="58"/>
      <c r="F2" s="57"/>
    </row>
    <row r="3" spans="1:6" ht="12.75">
      <c r="A3" s="5" t="s">
        <v>37</v>
      </c>
      <c r="B3" s="30"/>
      <c r="C3" s="57"/>
      <c r="D3" s="5" t="s">
        <v>87</v>
      </c>
      <c r="E3" s="58"/>
      <c r="F3" s="57"/>
    </row>
    <row r="4" spans="1:6" ht="12.75">
      <c r="A4" s="9" t="s">
        <v>6</v>
      </c>
      <c r="B4" s="59">
        <v>10000</v>
      </c>
      <c r="C4" s="60">
        <f>SUM(B4:B13)</f>
        <v>482000</v>
      </c>
      <c r="D4" s="9" t="s">
        <v>28</v>
      </c>
      <c r="E4" s="11">
        <v>5100</v>
      </c>
      <c r="F4" s="60">
        <f>SUM(E4:E8)</f>
        <v>46300</v>
      </c>
    </row>
    <row r="5" spans="1:6" ht="12.75">
      <c r="A5" s="9" t="s">
        <v>13</v>
      </c>
      <c r="B5" s="47">
        <v>40000</v>
      </c>
      <c r="C5" s="57"/>
      <c r="D5" s="9" t="s">
        <v>29</v>
      </c>
      <c r="E5" s="11">
        <v>4000</v>
      </c>
      <c r="F5" s="57"/>
    </row>
    <row r="6" spans="1:6" ht="12.75">
      <c r="A6" s="9" t="s">
        <v>89</v>
      </c>
      <c r="B6" s="47">
        <v>20000</v>
      </c>
      <c r="C6" s="57"/>
      <c r="D6" s="9" t="s">
        <v>40</v>
      </c>
      <c r="E6" s="11">
        <v>2000</v>
      </c>
      <c r="F6" s="57"/>
    </row>
    <row r="7" spans="1:6" ht="12.75">
      <c r="A7" s="9" t="s">
        <v>23</v>
      </c>
      <c r="B7" s="59">
        <v>20000</v>
      </c>
      <c r="C7" s="57"/>
      <c r="D7" s="9" t="s">
        <v>30</v>
      </c>
      <c r="E7" s="11">
        <v>30000</v>
      </c>
      <c r="F7" s="57"/>
    </row>
    <row r="8" spans="1:6" ht="12.75">
      <c r="A8" s="9" t="s">
        <v>25</v>
      </c>
      <c r="B8" s="59">
        <v>10000</v>
      </c>
      <c r="C8" s="57"/>
      <c r="D8" s="29" t="s">
        <v>15</v>
      </c>
      <c r="E8" s="30">
        <v>5200</v>
      </c>
      <c r="F8" s="57"/>
    </row>
    <row r="9" spans="1:6" ht="12.75">
      <c r="A9" s="9" t="s">
        <v>38</v>
      </c>
      <c r="B9" s="47">
        <v>50000</v>
      </c>
      <c r="C9" s="57"/>
      <c r="D9" s="57"/>
      <c r="E9" s="58"/>
      <c r="F9" s="57"/>
    </row>
    <row r="10" spans="1:6" ht="12.75">
      <c r="A10" s="9" t="s">
        <v>39</v>
      </c>
      <c r="B10" s="47">
        <v>80000</v>
      </c>
      <c r="C10" s="57"/>
      <c r="D10" s="61" t="s">
        <v>88</v>
      </c>
      <c r="E10" s="58"/>
      <c r="F10" s="57"/>
    </row>
    <row r="11" spans="1:6" ht="12.75">
      <c r="A11" s="15" t="s">
        <v>47</v>
      </c>
      <c r="B11" s="30">
        <v>170000</v>
      </c>
      <c r="C11" s="57"/>
      <c r="D11" s="9" t="s">
        <v>18</v>
      </c>
      <c r="E11" s="11">
        <v>6000</v>
      </c>
      <c r="F11" s="60">
        <f>SUM(E11:E16)</f>
        <v>21000</v>
      </c>
    </row>
    <row r="12" spans="1:6" ht="12.75">
      <c r="A12" s="15" t="s">
        <v>48</v>
      </c>
      <c r="B12" s="30">
        <v>50000</v>
      </c>
      <c r="C12" s="57"/>
      <c r="D12" s="9" t="s">
        <v>24</v>
      </c>
      <c r="E12" s="62">
        <v>7000</v>
      </c>
      <c r="F12" s="57"/>
    </row>
    <row r="13" spans="1:6" ht="12.75">
      <c r="A13" s="15" t="s">
        <v>49</v>
      </c>
      <c r="B13" s="30">
        <v>32000</v>
      </c>
      <c r="C13" s="61"/>
      <c r="D13" s="29" t="s">
        <v>56</v>
      </c>
      <c r="E13" s="30">
        <v>1000</v>
      </c>
      <c r="F13" s="57"/>
    </row>
    <row r="14" spans="1:6" ht="12.75">
      <c r="A14" s="57"/>
      <c r="B14" s="30"/>
      <c r="C14" s="57"/>
      <c r="D14" s="29" t="s">
        <v>53</v>
      </c>
      <c r="E14" s="30">
        <v>1500</v>
      </c>
      <c r="F14" s="57"/>
    </row>
    <row r="15" spans="1:6" ht="12.75">
      <c r="A15" s="5" t="s">
        <v>83</v>
      </c>
      <c r="B15" s="30"/>
      <c r="C15" s="7"/>
      <c r="D15" s="29" t="s">
        <v>54</v>
      </c>
      <c r="E15" s="30">
        <v>5000</v>
      </c>
      <c r="F15" s="63"/>
    </row>
    <row r="16" spans="1:6" ht="12.75">
      <c r="A16" s="9" t="s">
        <v>31</v>
      </c>
      <c r="B16" s="11">
        <v>1400</v>
      </c>
      <c r="C16" s="64">
        <f>SUM(B16:B21)</f>
        <v>7050</v>
      </c>
      <c r="D16" s="29" t="s">
        <v>55</v>
      </c>
      <c r="E16" s="30">
        <v>500</v>
      </c>
      <c r="F16" s="57"/>
    </row>
    <row r="17" spans="1:6" ht="12.75">
      <c r="A17" s="9" t="s">
        <v>32</v>
      </c>
      <c r="B17" s="11">
        <v>250</v>
      </c>
      <c r="C17" s="57"/>
      <c r="D17" s="57"/>
      <c r="E17" s="58"/>
      <c r="F17" s="57"/>
    </row>
    <row r="18" spans="1:6" ht="12.75">
      <c r="A18" s="9" t="s">
        <v>33</v>
      </c>
      <c r="B18" s="11">
        <v>400</v>
      </c>
      <c r="C18" s="57"/>
      <c r="D18" s="65" t="s">
        <v>100</v>
      </c>
      <c r="E18" s="58"/>
      <c r="F18" s="63"/>
    </row>
    <row r="19" spans="1:6" ht="12.75">
      <c r="A19" s="9" t="s">
        <v>34</v>
      </c>
      <c r="B19" s="11">
        <v>2000</v>
      </c>
      <c r="C19" s="57"/>
      <c r="D19" s="9" t="s">
        <v>10</v>
      </c>
      <c r="E19" s="66">
        <v>25000</v>
      </c>
      <c r="F19" s="60">
        <f>SUM(E19:E26)</f>
        <v>37000</v>
      </c>
    </row>
    <row r="20" spans="1:6" ht="12.75">
      <c r="A20" s="9" t="s">
        <v>35</v>
      </c>
      <c r="B20" s="11">
        <v>2000</v>
      </c>
      <c r="C20" s="57"/>
      <c r="D20" s="9" t="s">
        <v>11</v>
      </c>
      <c r="E20" s="11">
        <v>4000</v>
      </c>
      <c r="F20" s="63"/>
    </row>
    <row r="21" spans="1:6" ht="12.75">
      <c r="A21" s="9" t="s">
        <v>36</v>
      </c>
      <c r="B21" s="11">
        <v>1000</v>
      </c>
      <c r="C21" s="57"/>
      <c r="D21" s="67" t="s">
        <v>59</v>
      </c>
      <c r="E21" s="30">
        <v>2250</v>
      </c>
      <c r="F21" s="57"/>
    </row>
    <row r="22" spans="1:6" ht="12.75">
      <c r="A22" s="57"/>
      <c r="B22" s="30"/>
      <c r="C22" s="57"/>
      <c r="D22" s="67" t="s">
        <v>60</v>
      </c>
      <c r="E22" s="30">
        <v>800</v>
      </c>
      <c r="F22" s="57"/>
    </row>
    <row r="23" spans="1:6" ht="12.75">
      <c r="A23" s="5" t="s">
        <v>84</v>
      </c>
      <c r="B23" s="30"/>
      <c r="C23" s="57"/>
      <c r="D23" s="67" t="s">
        <v>61</v>
      </c>
      <c r="E23" s="30">
        <v>2500</v>
      </c>
      <c r="F23" s="57"/>
    </row>
    <row r="24" spans="1:6" ht="12.75">
      <c r="A24" s="9" t="s">
        <v>5</v>
      </c>
      <c r="B24" s="62">
        <v>4000</v>
      </c>
      <c r="C24" s="60">
        <f>SUM(B24:B26)</f>
        <v>15400</v>
      </c>
      <c r="D24" s="67" t="s">
        <v>62</v>
      </c>
      <c r="E24" s="30">
        <v>500</v>
      </c>
      <c r="F24" s="57"/>
    </row>
    <row r="25" spans="1:6" ht="12.75">
      <c r="A25" s="15" t="s">
        <v>8</v>
      </c>
      <c r="B25" s="66">
        <v>8400</v>
      </c>
      <c r="C25" s="57"/>
      <c r="D25" s="36" t="s">
        <v>63</v>
      </c>
      <c r="E25" s="30">
        <v>1200</v>
      </c>
      <c r="F25" s="57"/>
    </row>
    <row r="26" spans="1:6" ht="12.75">
      <c r="A26" s="9" t="s">
        <v>90</v>
      </c>
      <c r="B26" s="62">
        <v>3000</v>
      </c>
      <c r="C26" s="57"/>
      <c r="D26" s="36" t="s">
        <v>64</v>
      </c>
      <c r="E26" s="30">
        <v>750</v>
      </c>
      <c r="F26" s="57"/>
    </row>
    <row r="27" spans="1:6" ht="12.75">
      <c r="A27" s="57"/>
      <c r="B27" s="30"/>
      <c r="C27" s="68"/>
      <c r="D27" s="57"/>
      <c r="E27" s="58"/>
      <c r="F27" s="15"/>
    </row>
    <row r="28" spans="1:6" ht="12.75">
      <c r="A28" s="5" t="s">
        <v>85</v>
      </c>
      <c r="B28" s="30"/>
      <c r="C28" s="57"/>
      <c r="D28" s="61" t="s">
        <v>86</v>
      </c>
      <c r="E28" s="30"/>
      <c r="F28" s="60">
        <f>SUM(E29:E37)</f>
        <v>50200</v>
      </c>
    </row>
    <row r="29" spans="1:6" ht="12.75">
      <c r="A29" s="9" t="s">
        <v>91</v>
      </c>
      <c r="B29" s="62">
        <v>21000</v>
      </c>
      <c r="C29" s="60">
        <f>SUM(B29:B32)</f>
        <v>75000</v>
      </c>
      <c r="D29" s="9" t="s">
        <v>3</v>
      </c>
      <c r="E29" s="66">
        <v>1600</v>
      </c>
      <c r="F29" s="57"/>
    </row>
    <row r="30" spans="1:6" ht="12.75">
      <c r="A30" s="9" t="s">
        <v>12</v>
      </c>
      <c r="B30" s="11">
        <v>3000</v>
      </c>
      <c r="C30" s="15"/>
      <c r="D30" s="9" t="s">
        <v>7</v>
      </c>
      <c r="E30" s="66">
        <v>600</v>
      </c>
      <c r="F30" s="57"/>
    </row>
    <row r="31" spans="1:6" ht="12.75">
      <c r="A31" s="9" t="s">
        <v>92</v>
      </c>
      <c r="B31" s="62">
        <v>21000</v>
      </c>
      <c r="C31" s="15"/>
      <c r="D31" s="9" t="s">
        <v>17</v>
      </c>
      <c r="E31" s="62">
        <v>1000</v>
      </c>
      <c r="F31" s="57"/>
    </row>
    <row r="32" spans="1:6" ht="12.75">
      <c r="A32" s="9" t="s">
        <v>93</v>
      </c>
      <c r="B32" s="62">
        <v>30000</v>
      </c>
      <c r="C32" s="15"/>
      <c r="D32" s="29" t="s">
        <v>42</v>
      </c>
      <c r="E32" s="30">
        <v>10000</v>
      </c>
      <c r="F32" s="57"/>
    </row>
    <row r="33" spans="1:6" ht="12.75">
      <c r="A33" s="57"/>
      <c r="B33" s="30"/>
      <c r="C33" s="57"/>
      <c r="D33" s="36" t="s">
        <v>66</v>
      </c>
      <c r="E33" s="30">
        <v>7000</v>
      </c>
      <c r="F33" s="57"/>
    </row>
    <row r="34" spans="1:6" ht="12.75">
      <c r="A34" s="61" t="s">
        <v>43</v>
      </c>
      <c r="B34" s="30"/>
      <c r="C34" s="15"/>
      <c r="D34" s="36" t="s">
        <v>54</v>
      </c>
      <c r="E34" s="30">
        <v>12500</v>
      </c>
      <c r="F34" s="57"/>
    </row>
    <row r="35" spans="1:6" ht="12.75">
      <c r="A35" s="9" t="s">
        <v>19</v>
      </c>
      <c r="B35" s="11">
        <v>12000</v>
      </c>
      <c r="C35" s="60">
        <f>SUM(B35:B45)</f>
        <v>102000</v>
      </c>
      <c r="D35" s="36" t="s">
        <v>67</v>
      </c>
      <c r="E35" s="30">
        <v>7500</v>
      </c>
      <c r="F35" s="57"/>
    </row>
    <row r="36" spans="1:6" ht="12.75">
      <c r="A36" s="67" t="s">
        <v>59</v>
      </c>
      <c r="B36" s="30">
        <v>12500</v>
      </c>
      <c r="C36" s="57"/>
      <c r="D36" s="36" t="s">
        <v>68</v>
      </c>
      <c r="E36" s="30">
        <v>7500</v>
      </c>
      <c r="F36" s="57"/>
    </row>
    <row r="37" spans="1:6" ht="12.75">
      <c r="A37" s="67" t="s">
        <v>60</v>
      </c>
      <c r="B37" s="30">
        <v>4500</v>
      </c>
      <c r="C37" s="57"/>
      <c r="D37" s="36" t="s">
        <v>70</v>
      </c>
      <c r="E37" s="30">
        <v>2500</v>
      </c>
      <c r="F37" s="57"/>
    </row>
    <row r="38" spans="1:6" ht="12.75">
      <c r="A38" s="67" t="s">
        <v>61</v>
      </c>
      <c r="B38" s="30">
        <v>7500</v>
      </c>
      <c r="C38" s="57"/>
      <c r="D38" s="57"/>
      <c r="E38" s="58"/>
      <c r="F38" s="57"/>
    </row>
    <row r="39" spans="1:6" ht="12.75">
      <c r="A39" s="67" t="s">
        <v>62</v>
      </c>
      <c r="B39" s="30">
        <v>2500</v>
      </c>
      <c r="C39" s="57"/>
      <c r="D39" s="57"/>
      <c r="E39" s="58"/>
      <c r="F39" s="57"/>
    </row>
    <row r="40" spans="1:6" ht="12.75">
      <c r="A40" s="36" t="s">
        <v>63</v>
      </c>
      <c r="B40" s="30">
        <v>4000</v>
      </c>
      <c r="C40" s="57"/>
      <c r="D40" s="57"/>
      <c r="E40" s="58"/>
      <c r="F40" s="57"/>
    </row>
    <row r="41" spans="1:6" ht="12.75">
      <c r="A41" s="36" t="s">
        <v>64</v>
      </c>
      <c r="B41" s="30">
        <v>6000</v>
      </c>
      <c r="C41" s="57"/>
      <c r="D41" s="57"/>
      <c r="E41" s="58"/>
      <c r="F41" s="57"/>
    </row>
    <row r="42" spans="1:6" ht="12.75">
      <c r="A42" s="29" t="s">
        <v>72</v>
      </c>
      <c r="B42" s="30"/>
      <c r="C42" s="57"/>
      <c r="D42" s="57"/>
      <c r="E42" s="58"/>
      <c r="F42" s="57"/>
    </row>
    <row r="43" spans="1:6" ht="12.75">
      <c r="A43" s="36" t="s">
        <v>65</v>
      </c>
      <c r="B43" s="30">
        <v>500</v>
      </c>
      <c r="C43" s="57"/>
      <c r="D43" s="57"/>
      <c r="E43" s="58"/>
      <c r="F43" s="57"/>
    </row>
    <row r="44" spans="1:6" ht="12.75">
      <c r="A44" s="67" t="s">
        <v>44</v>
      </c>
      <c r="B44" s="30">
        <v>2500</v>
      </c>
      <c r="C44" s="57"/>
      <c r="D44" s="57"/>
      <c r="E44" s="58"/>
      <c r="F44" s="57"/>
    </row>
    <row r="45" spans="1:6" ht="12.75">
      <c r="A45" s="67" t="s">
        <v>71</v>
      </c>
      <c r="B45" s="30">
        <v>50000</v>
      </c>
      <c r="C45" s="57"/>
      <c r="D45" s="57"/>
      <c r="E45" s="58"/>
      <c r="F45" s="57"/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C23" sqref="C23"/>
    </sheetView>
  </sheetViews>
  <sheetFormatPr defaultColWidth="9.140625" defaultRowHeight="12.75"/>
  <cols>
    <col min="1" max="1" width="11.00390625" style="0" customWidth="1"/>
    <col min="2" max="2" width="37.140625" style="0" bestFit="1" customWidth="1"/>
    <col min="3" max="3" width="12.28125" style="0" bestFit="1" customWidth="1"/>
    <col min="4" max="16384" width="11.00390625" style="0" customWidth="1"/>
  </cols>
  <sheetData>
    <row r="1" spans="1:3" ht="12.75">
      <c r="A1" s="119" t="s">
        <v>94</v>
      </c>
      <c r="B1" s="119"/>
      <c r="C1" s="119"/>
    </row>
    <row r="2" spans="1:3" ht="12.75">
      <c r="A2" s="69"/>
      <c r="B2" s="69" t="s">
        <v>41</v>
      </c>
      <c r="C2" s="59">
        <v>10000</v>
      </c>
    </row>
    <row r="3" spans="1:3" ht="12.75">
      <c r="A3" s="69"/>
      <c r="B3" s="69" t="s">
        <v>51</v>
      </c>
      <c r="C3" s="59">
        <v>39900</v>
      </c>
    </row>
    <row r="4" spans="1:3" ht="12.75">
      <c r="A4" s="69"/>
      <c r="B4" s="69" t="s">
        <v>95</v>
      </c>
      <c r="C4" s="59">
        <v>13200</v>
      </c>
    </row>
    <row r="5" spans="1:3" ht="12.75">
      <c r="A5" s="69"/>
      <c r="B5" s="69" t="s">
        <v>96</v>
      </c>
      <c r="C5" s="59">
        <v>90000</v>
      </c>
    </row>
    <row r="6" spans="1:3" ht="12.75">
      <c r="A6" s="69"/>
      <c r="B6" s="69" t="s">
        <v>97</v>
      </c>
      <c r="C6" s="59">
        <v>297000</v>
      </c>
    </row>
    <row r="7" spans="1:3" ht="12.75">
      <c r="A7" s="69"/>
      <c r="B7" s="69" t="s">
        <v>98</v>
      </c>
      <c r="C7" s="59">
        <v>425750</v>
      </c>
    </row>
    <row r="8" spans="1:3" ht="13.5" thickBot="1">
      <c r="A8" s="69"/>
      <c r="B8" s="69"/>
      <c r="C8" s="72">
        <f>SUM(C2:C7)</f>
        <v>875850</v>
      </c>
    </row>
    <row r="9" spans="1:3" ht="13.5" thickTop="1">
      <c r="A9" s="69"/>
      <c r="B9" s="69"/>
      <c r="C9" s="59"/>
    </row>
    <row r="10" spans="1:3" ht="12.75">
      <c r="A10" s="119" t="s">
        <v>99</v>
      </c>
      <c r="B10" s="119"/>
      <c r="C10" s="119"/>
    </row>
    <row r="11" spans="1:3" ht="12.75">
      <c r="A11" s="68"/>
      <c r="B11" s="15" t="s">
        <v>37</v>
      </c>
      <c r="C11" s="74">
        <v>482000</v>
      </c>
    </row>
    <row r="12" spans="1:3" ht="12.75">
      <c r="A12" s="69"/>
      <c r="B12" s="29" t="s">
        <v>100</v>
      </c>
      <c r="C12" s="59">
        <v>76900</v>
      </c>
    </row>
    <row r="13" spans="1:3" ht="12.75">
      <c r="A13" s="69"/>
      <c r="B13" s="15" t="s">
        <v>86</v>
      </c>
      <c r="C13" s="59">
        <v>50200</v>
      </c>
    </row>
    <row r="14" spans="1:3" ht="12.75">
      <c r="A14" s="69"/>
      <c r="B14" s="9" t="s">
        <v>84</v>
      </c>
      <c r="C14" s="30">
        <v>15400</v>
      </c>
    </row>
    <row r="15" spans="1:3" ht="12.75">
      <c r="A15" s="69"/>
      <c r="B15" s="9" t="s">
        <v>83</v>
      </c>
      <c r="C15" s="30">
        <v>7050</v>
      </c>
    </row>
    <row r="16" spans="1:3" ht="12.75">
      <c r="A16" s="69"/>
      <c r="B16" s="9" t="s">
        <v>87</v>
      </c>
      <c r="C16" s="30">
        <v>46300</v>
      </c>
    </row>
    <row r="17" spans="1:3" ht="12.75">
      <c r="A17" s="69"/>
      <c r="B17" s="15" t="s">
        <v>43</v>
      </c>
      <c r="C17" s="30">
        <v>102000</v>
      </c>
    </row>
    <row r="18" spans="1:3" ht="12.75">
      <c r="A18" s="69"/>
      <c r="B18" s="15" t="s">
        <v>88</v>
      </c>
      <c r="C18" s="30">
        <v>21000</v>
      </c>
    </row>
    <row r="19" spans="1:3" ht="12.75">
      <c r="A19" s="69"/>
      <c r="B19" s="9" t="s">
        <v>85</v>
      </c>
      <c r="C19" s="30">
        <v>75000</v>
      </c>
    </row>
    <row r="20" spans="1:3" ht="13.5" thickBot="1">
      <c r="A20" s="69"/>
      <c r="B20" s="70" t="s">
        <v>78</v>
      </c>
      <c r="C20" s="71">
        <f>SUM(C11:C19)</f>
        <v>875850</v>
      </c>
    </row>
    <row r="21" ht="13.5" thickTop="1"/>
  </sheetData>
  <mergeCells count="2">
    <mergeCell ref="A1:C1"/>
    <mergeCell ref="A10:C1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D1">
      <selection activeCell="H34" sqref="H34"/>
    </sheetView>
  </sheetViews>
  <sheetFormatPr defaultColWidth="9.140625" defaultRowHeight="12.75"/>
  <cols>
    <col min="1" max="1" width="7.28125" style="0" customWidth="1"/>
    <col min="2" max="2" width="37.140625" style="0" bestFit="1" customWidth="1"/>
    <col min="3" max="3" width="16.140625" style="44" bestFit="1" customWidth="1"/>
    <col min="4" max="6" width="12.28125" style="0" bestFit="1" customWidth="1"/>
    <col min="7" max="7" width="7.28125" style="0" customWidth="1"/>
    <col min="8" max="8" width="37.140625" style="0" bestFit="1" customWidth="1"/>
    <col min="9" max="9" width="12.28125" style="44" bestFit="1" customWidth="1"/>
    <col min="10" max="11" width="12.28125" style="0" bestFit="1" customWidth="1"/>
  </cols>
  <sheetData>
    <row r="1" spans="1:12" ht="12.75">
      <c r="A1" s="119" t="s">
        <v>103</v>
      </c>
      <c r="B1" s="119"/>
      <c r="C1" s="119"/>
      <c r="D1" s="77"/>
      <c r="G1" s="120" t="s">
        <v>75</v>
      </c>
      <c r="H1" s="121"/>
      <c r="I1" s="85"/>
      <c r="J1" s="86"/>
      <c r="K1" s="87"/>
      <c r="L1" s="88"/>
    </row>
    <row r="2" spans="1:12" ht="12.75">
      <c r="A2" s="69"/>
      <c r="B2" s="69" t="s">
        <v>41</v>
      </c>
      <c r="C2" s="59">
        <v>10000</v>
      </c>
      <c r="D2" s="77"/>
      <c r="G2" s="89"/>
      <c r="H2" s="90"/>
      <c r="I2" s="81" t="s">
        <v>107</v>
      </c>
      <c r="J2" s="82" t="s">
        <v>108</v>
      </c>
      <c r="K2" s="82" t="s">
        <v>101</v>
      </c>
      <c r="L2" s="91"/>
    </row>
    <row r="3" spans="1:12" ht="13.5" thickBot="1">
      <c r="A3" s="69"/>
      <c r="B3" s="69" t="s">
        <v>51</v>
      </c>
      <c r="C3" s="59">
        <v>39900</v>
      </c>
      <c r="D3" s="77"/>
      <c r="G3" s="92"/>
      <c r="H3" s="93" t="s">
        <v>41</v>
      </c>
      <c r="I3" s="94">
        <v>10000</v>
      </c>
      <c r="J3" s="95"/>
      <c r="K3" s="90"/>
      <c r="L3" s="91"/>
    </row>
    <row r="4" spans="1:12" ht="13.5" thickBot="1">
      <c r="A4" s="69"/>
      <c r="B4" s="69" t="s">
        <v>95</v>
      </c>
      <c r="C4" s="59">
        <v>13200</v>
      </c>
      <c r="D4" s="110" t="s">
        <v>111</v>
      </c>
      <c r="G4" s="92"/>
      <c r="H4" s="93" t="s">
        <v>51</v>
      </c>
      <c r="I4" s="94">
        <v>39900</v>
      </c>
      <c r="J4" s="95"/>
      <c r="K4" s="90"/>
      <c r="L4" s="91"/>
    </row>
    <row r="5" spans="1:12" ht="12.75">
      <c r="A5" s="69"/>
      <c r="B5" s="69" t="s">
        <v>96</v>
      </c>
      <c r="C5" s="59">
        <v>90000</v>
      </c>
      <c r="D5" s="77"/>
      <c r="G5" s="92"/>
      <c r="H5" s="93" t="s">
        <v>95</v>
      </c>
      <c r="I5" s="94">
        <v>13200</v>
      </c>
      <c r="J5" s="95"/>
      <c r="K5" s="90"/>
      <c r="L5" s="91"/>
    </row>
    <row r="6" spans="1:12" ht="12.75">
      <c r="A6" s="69"/>
      <c r="B6" s="69" t="s">
        <v>97</v>
      </c>
      <c r="C6" s="59">
        <v>297000</v>
      </c>
      <c r="D6" s="77"/>
      <c r="G6" s="92"/>
      <c r="H6" s="93" t="s">
        <v>96</v>
      </c>
      <c r="I6" s="94">
        <v>90000</v>
      </c>
      <c r="J6" s="95"/>
      <c r="K6" s="90"/>
      <c r="L6" s="91"/>
    </row>
    <row r="7" spans="1:12" ht="12.75">
      <c r="A7" s="69"/>
      <c r="B7" s="69" t="s">
        <v>98</v>
      </c>
      <c r="C7" s="59">
        <v>425750</v>
      </c>
      <c r="D7" s="77"/>
      <c r="G7" s="92"/>
      <c r="H7" s="93" t="s">
        <v>97</v>
      </c>
      <c r="I7" s="94">
        <v>297000</v>
      </c>
      <c r="J7" s="95"/>
      <c r="K7" s="90"/>
      <c r="L7" s="91"/>
    </row>
    <row r="8" spans="1:12" ht="13.5" thickBot="1">
      <c r="A8" s="69"/>
      <c r="B8" s="69"/>
      <c r="C8" s="72">
        <f>SUM(C2:C7)</f>
        <v>875850</v>
      </c>
      <c r="D8" s="77"/>
      <c r="G8" s="92"/>
      <c r="H8" s="93" t="s">
        <v>98</v>
      </c>
      <c r="I8" s="94">
        <v>425750</v>
      </c>
      <c r="J8" s="95"/>
      <c r="K8" s="90"/>
      <c r="L8" s="91"/>
    </row>
    <row r="9" spans="1:12" ht="14.25" thickBot="1" thickTop="1">
      <c r="A9" s="69"/>
      <c r="B9" s="69"/>
      <c r="C9" s="59"/>
      <c r="D9" s="77"/>
      <c r="G9" s="96"/>
      <c r="H9" s="97" t="s">
        <v>100</v>
      </c>
      <c r="I9" s="98"/>
      <c r="J9" s="94">
        <v>558900</v>
      </c>
      <c r="K9" s="99">
        <v>259000</v>
      </c>
      <c r="L9" s="91"/>
    </row>
    <row r="10" spans="1:12" ht="13.5" thickBot="1">
      <c r="A10" s="119" t="s">
        <v>102</v>
      </c>
      <c r="B10" s="119"/>
      <c r="C10" s="119"/>
      <c r="D10" s="108" t="s">
        <v>109</v>
      </c>
      <c r="E10" s="25" t="s">
        <v>101</v>
      </c>
      <c r="F10" s="110" t="s">
        <v>112</v>
      </c>
      <c r="G10" s="92"/>
      <c r="H10" s="100" t="s">
        <v>86</v>
      </c>
      <c r="I10" s="98"/>
      <c r="J10" s="94">
        <v>50200</v>
      </c>
      <c r="K10" s="99">
        <v>3200</v>
      </c>
      <c r="L10" s="91"/>
    </row>
    <row r="11" spans="1:12" ht="12.75">
      <c r="A11" s="68"/>
      <c r="B11" s="15" t="s">
        <v>37</v>
      </c>
      <c r="C11" s="74">
        <v>482000</v>
      </c>
      <c r="D11" s="78">
        <f aca="true" t="shared" si="0" ref="D11:D20">SUM(E11/C11)</f>
        <v>0.47717842323651455</v>
      </c>
      <c r="E11" s="31">
        <v>230000</v>
      </c>
      <c r="G11" s="92"/>
      <c r="H11" s="101" t="s">
        <v>84</v>
      </c>
      <c r="I11" s="98"/>
      <c r="J11" s="102">
        <v>15400</v>
      </c>
      <c r="K11" s="99">
        <v>15400</v>
      </c>
      <c r="L11" s="91"/>
    </row>
    <row r="12" spans="1:12" ht="12.75">
      <c r="A12" s="69"/>
      <c r="B12" s="29" t="s">
        <v>100</v>
      </c>
      <c r="C12" s="59">
        <v>76900</v>
      </c>
      <c r="D12" s="78">
        <f t="shared" si="0"/>
        <v>0.37711313394018203</v>
      </c>
      <c r="E12" s="31">
        <v>29000</v>
      </c>
      <c r="G12" s="92"/>
      <c r="H12" s="101" t="s">
        <v>83</v>
      </c>
      <c r="I12" s="98"/>
      <c r="J12" s="102">
        <v>7050</v>
      </c>
      <c r="K12" s="99">
        <v>7050</v>
      </c>
      <c r="L12" s="91"/>
    </row>
    <row r="13" spans="1:12" ht="12.75">
      <c r="A13" s="69"/>
      <c r="B13" s="15" t="s">
        <v>86</v>
      </c>
      <c r="C13" s="59">
        <v>50200</v>
      </c>
      <c r="D13" s="78">
        <f t="shared" si="0"/>
        <v>0.06374501992031872</v>
      </c>
      <c r="E13" s="31">
        <v>3200</v>
      </c>
      <c r="G13" s="92"/>
      <c r="H13" s="101" t="s">
        <v>87</v>
      </c>
      <c r="I13" s="98"/>
      <c r="J13" s="102">
        <v>46300</v>
      </c>
      <c r="K13" s="99">
        <v>41100</v>
      </c>
      <c r="L13" s="91"/>
    </row>
    <row r="14" spans="1:12" ht="12.75">
      <c r="A14" s="69"/>
      <c r="B14" s="9" t="s">
        <v>84</v>
      </c>
      <c r="C14" s="30">
        <v>15400</v>
      </c>
      <c r="D14" s="78">
        <f t="shared" si="0"/>
        <v>1</v>
      </c>
      <c r="E14" s="31">
        <v>15400</v>
      </c>
      <c r="G14" s="92"/>
      <c r="H14" s="100" t="s">
        <v>43</v>
      </c>
      <c r="I14" s="98"/>
      <c r="J14" s="102">
        <v>102000</v>
      </c>
      <c r="K14" s="99">
        <v>12000</v>
      </c>
      <c r="L14" s="91"/>
    </row>
    <row r="15" spans="1:12" ht="12.75">
      <c r="A15" s="69"/>
      <c r="B15" s="9" t="s">
        <v>83</v>
      </c>
      <c r="C15" s="30">
        <v>7050</v>
      </c>
      <c r="D15" s="78">
        <f t="shared" si="0"/>
        <v>1</v>
      </c>
      <c r="E15" s="31">
        <v>7050</v>
      </c>
      <c r="G15" s="92"/>
      <c r="H15" s="100" t="s">
        <v>88</v>
      </c>
      <c r="I15" s="98"/>
      <c r="J15" s="102">
        <v>21000</v>
      </c>
      <c r="K15" s="99">
        <v>13000</v>
      </c>
      <c r="L15" s="91"/>
    </row>
    <row r="16" spans="1:12" ht="12.75">
      <c r="A16" s="69"/>
      <c r="B16" s="9" t="s">
        <v>87</v>
      </c>
      <c r="C16" s="30">
        <v>46300</v>
      </c>
      <c r="D16" s="78">
        <f t="shared" si="0"/>
        <v>0.8876889848812095</v>
      </c>
      <c r="E16" s="31">
        <v>41100</v>
      </c>
      <c r="G16" s="92"/>
      <c r="H16" s="101" t="s">
        <v>85</v>
      </c>
      <c r="I16" s="98"/>
      <c r="J16" s="79">
        <v>75000</v>
      </c>
      <c r="K16" s="75">
        <v>75000</v>
      </c>
      <c r="L16" s="91"/>
    </row>
    <row r="17" spans="1:12" ht="13.5" thickBot="1">
      <c r="A17" s="69"/>
      <c r="B17" s="15" t="s">
        <v>43</v>
      </c>
      <c r="C17" s="30">
        <v>102000</v>
      </c>
      <c r="D17" s="78">
        <f t="shared" si="0"/>
        <v>0.11764705882352941</v>
      </c>
      <c r="E17" s="31">
        <v>12000</v>
      </c>
      <c r="G17" s="92"/>
      <c r="H17" s="103" t="s">
        <v>104</v>
      </c>
      <c r="I17" s="71">
        <f>SUM(I3:I16)</f>
        <v>875850</v>
      </c>
      <c r="J17" s="80">
        <f>SUM(J9:J16)</f>
        <v>875850</v>
      </c>
      <c r="K17" s="76">
        <f>SUM(K9:K16)</f>
        <v>425750</v>
      </c>
      <c r="L17" s="91"/>
    </row>
    <row r="18" spans="1:12" ht="13.5" thickTop="1">
      <c r="A18" s="69"/>
      <c r="B18" s="15" t="s">
        <v>88</v>
      </c>
      <c r="C18" s="30">
        <v>21000</v>
      </c>
      <c r="D18" s="78">
        <f t="shared" si="0"/>
        <v>0.6190476190476191</v>
      </c>
      <c r="E18" s="31">
        <v>13000</v>
      </c>
      <c r="G18" s="92"/>
      <c r="H18" s="90"/>
      <c r="I18" s="90"/>
      <c r="J18" s="95"/>
      <c r="K18" s="90"/>
      <c r="L18" s="91"/>
    </row>
    <row r="19" spans="1:12" ht="12.75">
      <c r="A19" s="69"/>
      <c r="B19" s="9" t="s">
        <v>85</v>
      </c>
      <c r="C19" s="30">
        <v>75000</v>
      </c>
      <c r="D19" s="78">
        <f t="shared" si="0"/>
        <v>1</v>
      </c>
      <c r="E19" s="75">
        <v>75000</v>
      </c>
      <c r="G19" s="89"/>
      <c r="H19" s="90"/>
      <c r="I19" s="98"/>
      <c r="J19" s="90"/>
      <c r="K19" s="90"/>
      <c r="L19" s="91"/>
    </row>
    <row r="20" spans="1:12" ht="13.5" thickBot="1">
      <c r="A20" s="69"/>
      <c r="B20" s="70" t="s">
        <v>104</v>
      </c>
      <c r="C20" s="71">
        <f>SUM(C11:C19)</f>
        <v>875850</v>
      </c>
      <c r="D20" s="78">
        <f t="shared" si="0"/>
        <v>0.4860992179026089</v>
      </c>
      <c r="E20" s="76">
        <f>SUM(E11:E19)</f>
        <v>425750</v>
      </c>
      <c r="G20" s="89"/>
      <c r="H20" s="90"/>
      <c r="I20" s="98"/>
      <c r="J20" s="90"/>
      <c r="K20" s="90"/>
      <c r="L20" s="91"/>
    </row>
    <row r="21" spans="1:12" ht="14.25" thickBot="1" thickTop="1">
      <c r="A21" s="69"/>
      <c r="B21" s="70"/>
      <c r="C21" s="111"/>
      <c r="D21" s="78"/>
      <c r="E21" s="112"/>
      <c r="G21" s="104"/>
      <c r="H21" s="105"/>
      <c r="I21" s="106"/>
      <c r="J21" s="105"/>
      <c r="K21" s="105"/>
      <c r="L21" s="107"/>
    </row>
    <row r="22" spans="3:4" ht="13.5" thickBot="1">
      <c r="C22"/>
      <c r="D22" s="110" t="s">
        <v>113</v>
      </c>
    </row>
    <row r="23" spans="1:10" ht="12.75">
      <c r="A23" s="119" t="s">
        <v>106</v>
      </c>
      <c r="B23" s="119"/>
      <c r="C23" s="119"/>
      <c r="E23" s="108" t="s">
        <v>109</v>
      </c>
      <c r="F23" s="25" t="s">
        <v>101</v>
      </c>
      <c r="I23"/>
      <c r="J23" s="44"/>
    </row>
    <row r="24" spans="1:10" ht="12.75">
      <c r="A24" s="69"/>
      <c r="B24" s="29" t="s">
        <v>100</v>
      </c>
      <c r="C24" s="78">
        <f>SUM(D24/D32)</f>
        <v>0.6381229662613461</v>
      </c>
      <c r="D24" s="59">
        <v>558900</v>
      </c>
      <c r="E24" s="78">
        <f aca="true" t="shared" si="1" ref="E24:E32">SUM(F24/D24)</f>
        <v>0.4634102701735552</v>
      </c>
      <c r="F24" s="31">
        <v>259000</v>
      </c>
      <c r="I24"/>
      <c r="J24" s="44"/>
    </row>
    <row r="25" spans="1:10" ht="12.75">
      <c r="A25" s="69"/>
      <c r="B25" s="15" t="s">
        <v>86</v>
      </c>
      <c r="C25" s="78">
        <f>SUM(D25/D32)</f>
        <v>0.057315750413883655</v>
      </c>
      <c r="D25" s="59">
        <v>50200</v>
      </c>
      <c r="E25" s="78">
        <f t="shared" si="1"/>
        <v>0.06374501992031872</v>
      </c>
      <c r="F25" s="31">
        <v>3200</v>
      </c>
      <c r="I25"/>
      <c r="J25" s="44"/>
    </row>
    <row r="26" spans="1:10" ht="12.75">
      <c r="A26" s="69"/>
      <c r="B26" s="9" t="s">
        <v>84</v>
      </c>
      <c r="C26" s="78">
        <f>SUM(D26/D32)</f>
        <v>0.017582919449677457</v>
      </c>
      <c r="D26" s="30">
        <v>15400</v>
      </c>
      <c r="E26" s="78">
        <f t="shared" si="1"/>
        <v>1</v>
      </c>
      <c r="F26" s="31">
        <v>15400</v>
      </c>
      <c r="I26"/>
      <c r="J26" s="44"/>
    </row>
    <row r="27" spans="1:10" ht="12.75">
      <c r="A27" s="69"/>
      <c r="B27" s="9" t="s">
        <v>83</v>
      </c>
      <c r="C27" s="78">
        <f>SUM(D27/D32)</f>
        <v>0.008049323514300395</v>
      </c>
      <c r="D27" s="30">
        <v>7050</v>
      </c>
      <c r="E27" s="78">
        <f t="shared" si="1"/>
        <v>1</v>
      </c>
      <c r="F27" s="31">
        <v>7050</v>
      </c>
      <c r="I27"/>
      <c r="J27" s="44"/>
    </row>
    <row r="28" spans="1:10" ht="12.75">
      <c r="A28" s="69"/>
      <c r="B28" s="9" t="s">
        <v>87</v>
      </c>
      <c r="C28" s="78">
        <f>SUM(D28/D32)</f>
        <v>0.05286293315065365</v>
      </c>
      <c r="D28" s="30">
        <v>46300</v>
      </c>
      <c r="E28" s="78">
        <f t="shared" si="1"/>
        <v>0.8876889848812095</v>
      </c>
      <c r="F28" s="31">
        <v>41100</v>
      </c>
      <c r="I28"/>
      <c r="J28" s="44"/>
    </row>
    <row r="29" spans="1:10" ht="12.75">
      <c r="A29" s="69"/>
      <c r="B29" s="15" t="s">
        <v>43</v>
      </c>
      <c r="C29" s="78">
        <f>SUM(D29/D32)</f>
        <v>0.11645829765370783</v>
      </c>
      <c r="D29" s="30">
        <v>102000</v>
      </c>
      <c r="E29" s="78">
        <f t="shared" si="1"/>
        <v>0.11764705882352941</v>
      </c>
      <c r="F29" s="31">
        <v>12000</v>
      </c>
      <c r="I29"/>
      <c r="J29" s="44"/>
    </row>
    <row r="30" spans="1:10" ht="12.75">
      <c r="A30" s="69"/>
      <c r="B30" s="15" t="s">
        <v>88</v>
      </c>
      <c r="C30" s="78">
        <f>SUM(D30/D32)</f>
        <v>0.02397670834046926</v>
      </c>
      <c r="D30" s="30">
        <v>21000</v>
      </c>
      <c r="E30" s="78">
        <f t="shared" si="1"/>
        <v>0.6190476190476191</v>
      </c>
      <c r="F30" s="31">
        <v>13000</v>
      </c>
      <c r="I30"/>
      <c r="J30" s="44"/>
    </row>
    <row r="31" spans="1:10" ht="12.75">
      <c r="A31" s="69"/>
      <c r="B31" s="9" t="s">
        <v>85</v>
      </c>
      <c r="C31" s="78">
        <f>SUM(D31/D32)</f>
        <v>0.08563110121596164</v>
      </c>
      <c r="D31" s="30">
        <v>75000</v>
      </c>
      <c r="E31" s="78">
        <f t="shared" si="1"/>
        <v>1</v>
      </c>
      <c r="F31" s="75">
        <v>75000</v>
      </c>
      <c r="I31"/>
      <c r="J31" s="44"/>
    </row>
    <row r="32" spans="1:10" ht="13.5" thickBot="1">
      <c r="A32" s="69"/>
      <c r="B32" s="70" t="s">
        <v>104</v>
      </c>
      <c r="C32" s="109" t="s">
        <v>110</v>
      </c>
      <c r="D32" s="71">
        <f>SUM(D24:D31)</f>
        <v>875850</v>
      </c>
      <c r="E32" s="78">
        <f t="shared" si="1"/>
        <v>0.4860992179026089</v>
      </c>
      <c r="F32" s="76">
        <f>SUM(F24:F31)</f>
        <v>425750</v>
      </c>
      <c r="I32"/>
      <c r="J32" s="44"/>
    </row>
    <row r="33" spans="3:10" ht="13.5" thickTop="1">
      <c r="C33"/>
      <c r="E33" s="77"/>
      <c r="I33"/>
      <c r="J33" s="44"/>
    </row>
    <row r="34" spans="3:10" ht="12.75">
      <c r="C34"/>
      <c r="D34" s="44"/>
      <c r="I34"/>
      <c r="J34" s="44"/>
    </row>
    <row r="35" spans="3:10" ht="12.75">
      <c r="C35"/>
      <c r="D35" s="44"/>
      <c r="I35"/>
      <c r="J35" s="44"/>
    </row>
    <row r="36" spans="3:4" ht="12.75">
      <c r="C36"/>
      <c r="D36" s="44"/>
    </row>
  </sheetData>
  <mergeCells count="4">
    <mergeCell ref="G1:H1"/>
    <mergeCell ref="A1:C1"/>
    <mergeCell ref="A10:C10"/>
    <mergeCell ref="A23:C2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E26" sqref="E26"/>
    </sheetView>
  </sheetViews>
  <sheetFormatPr defaultColWidth="9.140625" defaultRowHeight="12.75"/>
  <cols>
    <col min="1" max="1" width="3.28125" style="0" customWidth="1"/>
    <col min="2" max="2" width="28.8515625" style="0" bestFit="1" customWidth="1"/>
    <col min="3" max="3" width="14.140625" style="0" customWidth="1"/>
    <col min="4" max="4" width="3.28125" style="77" customWidth="1"/>
    <col min="5" max="5" width="15.28125" style="0" customWidth="1"/>
    <col min="6" max="6" width="12.28125" style="0" bestFit="1" customWidth="1"/>
  </cols>
  <sheetData>
    <row r="1" spans="1:5" ht="12.75">
      <c r="A1" s="119" t="s">
        <v>105</v>
      </c>
      <c r="B1" s="119"/>
      <c r="C1" s="119"/>
      <c r="D1" s="122" t="s">
        <v>101</v>
      </c>
      <c r="E1" s="122"/>
    </row>
    <row r="2" spans="1:5" ht="12.75">
      <c r="A2" s="69"/>
      <c r="B2" s="83" t="s">
        <v>100</v>
      </c>
      <c r="C2" s="59">
        <v>558900</v>
      </c>
      <c r="D2" s="78"/>
      <c r="E2" s="31">
        <v>259000</v>
      </c>
    </row>
    <row r="3" spans="1:5" ht="12.75">
      <c r="A3" s="69"/>
      <c r="B3" s="73" t="s">
        <v>86</v>
      </c>
      <c r="C3" s="59">
        <v>50200</v>
      </c>
      <c r="D3" s="78"/>
      <c r="E3" s="31">
        <v>3200</v>
      </c>
    </row>
    <row r="4" spans="1:5" ht="12.75">
      <c r="A4" s="69"/>
      <c r="B4" s="84" t="s">
        <v>84</v>
      </c>
      <c r="C4" s="30">
        <v>15400</v>
      </c>
      <c r="D4" s="78"/>
      <c r="E4" s="31">
        <v>15400</v>
      </c>
    </row>
    <row r="5" spans="1:5" ht="12.75">
      <c r="A5" s="69"/>
      <c r="B5" s="84" t="s">
        <v>83</v>
      </c>
      <c r="C5" s="30">
        <v>7050</v>
      </c>
      <c r="D5" s="78"/>
      <c r="E5" s="31">
        <v>7050</v>
      </c>
    </row>
    <row r="6" spans="1:5" ht="12.75">
      <c r="A6" s="69"/>
      <c r="B6" s="84" t="s">
        <v>87</v>
      </c>
      <c r="C6" s="30">
        <v>46300</v>
      </c>
      <c r="D6" s="78"/>
      <c r="E6" s="31">
        <v>41100</v>
      </c>
    </row>
    <row r="7" spans="1:5" ht="12.75">
      <c r="A7" s="69"/>
      <c r="B7" s="73" t="s">
        <v>43</v>
      </c>
      <c r="C7" s="30">
        <v>102000</v>
      </c>
      <c r="D7" s="78"/>
      <c r="E7" s="31">
        <v>12000</v>
      </c>
    </row>
    <row r="8" spans="1:5" ht="12.75">
      <c r="A8" s="69"/>
      <c r="B8" s="73" t="s">
        <v>88</v>
      </c>
      <c r="C8" s="30">
        <v>21000</v>
      </c>
      <c r="D8" s="78"/>
      <c r="E8" s="31">
        <v>13000</v>
      </c>
    </row>
    <row r="9" spans="1:5" ht="12.75">
      <c r="A9" s="69"/>
      <c r="B9" s="84" t="s">
        <v>85</v>
      </c>
      <c r="C9" s="30">
        <v>75000</v>
      </c>
      <c r="D9" s="78"/>
      <c r="E9" s="75">
        <v>75000</v>
      </c>
    </row>
    <row r="10" spans="1:5" ht="13.5" thickBot="1">
      <c r="A10" s="69"/>
      <c r="B10" s="70" t="s">
        <v>104</v>
      </c>
      <c r="C10" s="71">
        <f>SUM(C2:C9)</f>
        <v>875850</v>
      </c>
      <c r="D10" s="78"/>
      <c r="E10" s="76">
        <f>SUM(E2:E9)</f>
        <v>425750</v>
      </c>
    </row>
    <row r="11" ht="13.5" thickTop="1">
      <c r="D11"/>
    </row>
    <row r="12" ht="12.75">
      <c r="D12"/>
    </row>
    <row r="13" ht="12.75">
      <c r="D13"/>
    </row>
    <row r="14" ht="12.75">
      <c r="D14"/>
    </row>
    <row r="15" ht="12.75">
      <c r="D15"/>
    </row>
    <row r="16" ht="12.75">
      <c r="D16"/>
    </row>
    <row r="17" ht="12.75">
      <c r="D17"/>
    </row>
    <row r="18" ht="12.75">
      <c r="D18"/>
    </row>
    <row r="19" ht="12.75">
      <c r="D19"/>
    </row>
    <row r="20" ht="12.75">
      <c r="D20"/>
    </row>
    <row r="21" ht="12.75">
      <c r="D21"/>
    </row>
    <row r="22" ht="12.75">
      <c r="D22"/>
    </row>
    <row r="23" ht="12.75">
      <c r="D23"/>
    </row>
    <row r="24" ht="12.75">
      <c r="D24"/>
    </row>
    <row r="25" ht="12.75">
      <c r="D25"/>
    </row>
    <row r="26" ht="12.75">
      <c r="D26"/>
    </row>
    <row r="27" ht="12.75">
      <c r="D27"/>
    </row>
    <row r="28" ht="12.75">
      <c r="D28"/>
    </row>
    <row r="29" ht="12.75">
      <c r="D29"/>
    </row>
    <row r="30" ht="12.75">
      <c r="D30"/>
    </row>
    <row r="31" ht="12.75">
      <c r="D31"/>
    </row>
    <row r="32" ht="12.75">
      <c r="D32"/>
    </row>
    <row r="33" ht="12.75">
      <c r="D33"/>
    </row>
    <row r="34" spans="3:4" ht="12.75">
      <c r="C34" s="77"/>
      <c r="D34"/>
    </row>
  </sheetData>
  <mergeCells count="2">
    <mergeCell ref="A1:C1"/>
    <mergeCell ref="D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</dc:creator>
  <cp:keywords/>
  <dc:description/>
  <cp:lastModifiedBy>David Kratzer</cp:lastModifiedBy>
  <cp:lastPrinted>2006-10-03T21:05:52Z</cp:lastPrinted>
  <dcterms:created xsi:type="dcterms:W3CDTF">2006-09-11T02:45:35Z</dcterms:created>
  <dcterms:modified xsi:type="dcterms:W3CDTF">2006-10-03T21:12:56Z</dcterms:modified>
  <cp:category/>
  <cp:version/>
  <cp:contentType/>
  <cp:contentStatus/>
  <cp:revision>1</cp:revision>
</cp:coreProperties>
</file>